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3631D12E-4224-49E9-A1CE-ABC5AAECB442}"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50" i="1" l="1"/>
  <c r="G47" i="1" l="1"/>
  <c r="G46" i="1" l="1"/>
  <c r="G36" i="1" l="1"/>
  <c r="G32" i="1"/>
  <c r="G33" i="1"/>
  <c r="G34" i="1"/>
  <c r="G35" i="1"/>
  <c r="G37" i="1"/>
  <c r="G38" i="1"/>
  <c r="G39" i="1"/>
  <c r="G40" i="1"/>
  <c r="G41" i="1"/>
  <c r="G42" i="1"/>
  <c r="G43" i="1"/>
  <c r="G44" i="1"/>
  <c r="G45" i="1"/>
  <c r="G24" i="1"/>
  <c r="G25" i="1"/>
  <c r="G26" i="1"/>
  <c r="G27" i="1"/>
  <c r="G28" i="1"/>
  <c r="G29" i="1"/>
  <c r="G30" i="1"/>
  <c r="G31" i="1"/>
  <c r="P30" i="1"/>
  <c r="Q30" i="1" s="1"/>
  <c r="N30" i="1"/>
  <c r="E19" i="1"/>
  <c r="G18" i="1"/>
  <c r="G17" i="1"/>
  <c r="G16" i="1"/>
  <c r="G51" i="1" l="1"/>
  <c r="G19" i="1"/>
</calcChain>
</file>

<file path=xl/sharedStrings.xml><?xml version="1.0" encoding="utf-8"?>
<sst xmlns="http://schemas.openxmlformats.org/spreadsheetml/2006/main" count="208" uniqueCount="127">
  <si>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</si>
  <si>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</si>
  <si>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</si>
  <si>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</si>
  <si>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</si>
  <si>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</si>
  <si>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</si>
  <si>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</si>
  <si>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</si>
  <si>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</si>
  <si>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</si>
  <si>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</si>
  <si>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</si>
  <si>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</si>
  <si>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</si>
  <si>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</si>
  <si>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</si>
  <si>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</si>
  <si>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</si>
  <si>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</si>
  <si>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</si>
  <si>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</si>
  <si>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</si>
  <si>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Цена</t>
  </si>
  <si>
    <t>Сумма</t>
  </si>
  <si>
    <t>Эритротест Цоликлон Анти-СЕ Супер, упаковка (5мл №10)</t>
  </si>
  <si>
    <t>Набор по 3 пробирки по 2,5 мл</t>
  </si>
  <si>
    <t>Термобумага белая.Ширина 80мм.</t>
  </si>
  <si>
    <t>Азур эозин по Романовскому</t>
  </si>
  <si>
    <t>Флакон на 1 литр.</t>
  </si>
  <si>
    <t xml:space="preserve">Эозин метиленовый синий по Май –Грюнвальду </t>
  </si>
  <si>
    <t>Гель RED для окраски агарозного геля при проведении электрофореза  ПЦР анализа</t>
  </si>
  <si>
    <t>Гипохлорит натрия 5% для обслуживания Архитектов</t>
  </si>
  <si>
    <t>флаконы</t>
  </si>
  <si>
    <t>Пробирки Falcon католожный № 352054</t>
  </si>
  <si>
    <t xml:space="preserve">Platelet Storage Bag  BCSI  каталожный  № OBC000007G контейнер для тромбоцитов  </t>
  </si>
  <si>
    <t>Кюветы для коагулометра Trombostat 2  кат.№ 050-290-KZ</t>
  </si>
  <si>
    <t>Набор реагентов для окраски  мазков по методу Грам</t>
  </si>
  <si>
    <t>Тиогликолевая среда (сухая)</t>
  </si>
  <si>
    <t xml:space="preserve">Среда Кода </t>
  </si>
  <si>
    <t>Агар Сабуро</t>
  </si>
  <si>
    <t xml:space="preserve">Адреналин-Здоровье 0,18%-1 мл. №10 </t>
  </si>
  <si>
    <t>Наконечники с фильтром 0-1000мкл,универсальные.в штативе по 100шт.</t>
  </si>
  <si>
    <t xml:space="preserve">Индикаторы стерилизации химические одноразовые СТЕРИТЕСТ-П 120/45-02  </t>
  </si>
  <si>
    <t xml:space="preserve">Индикаторы бумажные паровой стерилизации многопараметрические химические одноразовые Термоиндикатор  МедИС-120/45-1 </t>
  </si>
  <si>
    <t xml:space="preserve">Индикаторы бумажные паровой стерилизации многопараметрические химические одноразовые Термоиндикатор  МедИС-132/20-1 </t>
  </si>
  <si>
    <t xml:space="preserve">Индикаторы стерилизации химические одноразовые СТЕРИТЕСТ-П 132/20-02  </t>
  </si>
  <si>
    <t>Термоиндикатор МедИС –В-180/60-1</t>
  </si>
  <si>
    <t>Наименование</t>
  </si>
  <si>
    <t>Единица измерения</t>
  </si>
  <si>
    <t>Количество</t>
  </si>
  <si>
    <t>Срок поставки</t>
  </si>
  <si>
    <t>Прозрачная , бесцветные, бледно-желтые или розовые растворы, готовые  к употреблению, в пластиковых  флаконах-капельницах по 5 или 10 мл
Диагностический жидкий реагент,  содержит два типа моноклональных антител человека класса IgM (анти-С и анти-Е), которые продуцируются «in vitro» гибридомными клеточными линиями. Специфичен,  антитела имеют высокий титр и авидность. В качестве консерванта применяется азид натрия в конечной концентрации 0,1%</t>
  </si>
  <si>
    <r>
      <rPr>
        <b/>
        <sz val="9"/>
        <color indexed="8"/>
        <rFont val="Times New Roman"/>
        <family val="1"/>
        <charset val="204"/>
      </rPr>
      <t>Mannitol Salt Agar</t>
    </r>
    <r>
      <rPr>
        <sz val="9"/>
        <color indexed="8"/>
        <rFont val="Times New Roman"/>
        <family val="1"/>
        <charset val="204"/>
      </rPr>
      <t xml:space="preserve"> </t>
    </r>
    <r>
      <rPr>
        <b/>
        <sz val="9"/>
        <color indexed="8"/>
        <rFont val="Times New Roman"/>
        <family val="1"/>
        <charset val="204"/>
      </rPr>
      <t xml:space="preserve">Кат. № M118-500G </t>
    </r>
    <r>
      <rPr>
        <sz val="9"/>
        <color indexed="8"/>
        <rFont val="Times New Roman"/>
        <family val="1"/>
        <charset val="204"/>
      </rPr>
      <t>Солевой агар с манитом</t>
    </r>
  </si>
  <si>
    <t>Набор представляет 3 пробирки по 2,5 мл., где три уровня крови (низкий, нормальный и высокий )
Состав: Контрольная кровь может иметь в своем составе заранее известные частицы заданных размеров и свойств: стабилизированные эритроциты человека и/или млекопитающего (RBC), лейкоциты (WBC) и тромбоциты (PLT) человека или их аналоги, в консервирующей среде.</t>
  </si>
  <si>
    <t>Ширина печати- не менее 79,77 мм., но не более 80 мм. Длина Рулона – не менее 15 м. Диаметр центральной втулки –не менее 12мм, но не более 13 мм Плотность материала – от 60 до 65 г/м2
Тип материала – прямая термопечать: бумага для квитанции, чековая лента, без подложки. Цвет: Белый; Контрастность - черно-белых изображений: 53 мкм±5% Лицевая сторона - матовая немелованная термобумага, термослой снаружи</t>
  </si>
  <si>
    <t>Шт</t>
  </si>
  <si>
    <t>Раствор синего цвета.Форма выпуска-  Флакон на 1 литр.
Состав:
0,76% р-р Азур-эозина в смеси метанола и глицерина - 1 флакон (1 л) 2). Концентрированный раствор фосфатного буфера - 1 флакон (10 мл)</t>
  </si>
  <si>
    <t xml:space="preserve">Раствор синего цвета. Форма выпуска - полиэтиленовый флакон объемом 1 л.
Фиксатор-краситель форменных элементов, представляет собой 0,2 % раствор сухого эозина и метиленового синего в метаноле (метиловом спирте). В состав раствора по Май-Грюнвальду входит метанольный раствор 0,25% концентрации. Раствор представляет собой смесь красителей метиленового синего, эозина и азура I (размер включаемых в смесь красителей определяется в специально подобранном соотношении в зависимости от спектральных признаков вещества). 
</t>
  </si>
  <si>
    <t>Водный раствор, раствор в ДМСО, концентрат 10000х в упаковке 0,5 мл.
Требования к комплектации: флакон содержащий 0,5 мл красителя.</t>
  </si>
  <si>
    <t xml:space="preserve">Гипохлорит натрия 5%  - Раствор промывочный для проведения обслуживания на иммунохемилюминесцентных анализаторах ARCHITECT 1000/2000
Гипохлорит натрия 5% - концентрированный раствор. </t>
  </si>
  <si>
    <t>Пробирки Falcon с крышкой для проточного цитометра BD FACSCalibur Упаковка (125шт)
Для проведения калибровки проточного цитометра
Показатели Величина показателей
Пластмассовые, многоразовые с крышкой 
В пакетированной упаковке 125шт пробирок
12×75мм хранится при температуре 0. +40°С</t>
  </si>
  <si>
    <t>Пластиковый контейнер для заготовки, хранения тромбоцитов с встроенным портом для неинвазивного измерения рН. Platelet Storage Bag BCSI 20 компопластов. Каждый компопласт упакован отдельно в пакетированной картонной упаковке. 1 коробка содержит 20 компопластов. Используется для определения значения рН при анализе качества концентрата тромбоцитов.</t>
  </si>
  <si>
    <t>Кюветы для коагулометра TS-4000 Упаковка (в упаковке 700 кювет)
 Используется для исследования факторов гемостаза при определении качества криопреципитата и СЗП в коагулометре TS-4000. Показатели Величина показателей Пластиковые прозрачные одноразовые кюветы для использования в коагулометре TS-4000. соединены по 4 штуки Высота кюветы - 30мм. Длина 4х спаренных кювет с бортиком - 65мм. Ширина кюветы с бортиком - 16мм, внутренний размер ячейки кюветы 12мм×12мм Пластиковые одноразовые спаренные кюветы в картонной упаковке. Одна общая картонная упаковка содержит 700 кювет  Хранится при температуре +2. +30°С</t>
  </si>
  <si>
    <t>Набор реагентов предназначен для выявления микроорганизмов в мазках из посевов крови и ее компонентов дифференциальной окраски и выявления принадлежности бактерий к грамположительным или грамотрицательным группам.Состав набора: раствор генциана фиолетового, 100 мл-1 фл, раствор Люголя, 100 мл-1фл., раствор фуксина Циля, 10 мл-1фл.</t>
  </si>
  <si>
    <t xml:space="preserve">Тиогликолевая среда (сухая). Состав, гр/л: Панкреатический гидролизат казеина 15,0; Дрожжевой экстакт 5,0; Натрия хлорид 2,5; Д-глюкоза 5,0 Натрия тиогликолят 0,5; Натрий углекислый 0,8±0,2; Цистеина гидрохлорид 0,75; Агар 0,75; Материал тары - пластик. Обеспечивает оптимальные условия для роста аэробных и анаэробных бактерий. Используется для выявления микроорганизмов при исследовании стерильности компонентов крови и исследовании условий их производства. Препарат гигроскопичен. </t>
  </si>
  <si>
    <t>"Среда Кода. Питательная среда для выделения, дифференциации энтеробактерий по признаку ферментации лактозы при санитарном обследовании объектов внешней среды. Состав, гр/л: Пептон сухой ферментативный для бактериологических целей 8,0; Питательный бульон, сухой 8,0; D (+) лактоза 10,0; Натрия 10,0±2,0 додецилсульфат 0,6; Бромтимоловый синий водорастворимый 0,05; Натрия хлорид 5,0; Натрий углекислый 0,3. Упаковка: полиэтиленовая банка по 200г. Этикетка на банке на русском языке содержит дату срока годности и способ приготовления.</t>
  </si>
  <si>
    <t>Агар Сабуро. Состав, гр/л: Пептон сухой ферментативный для бактериологических целей 12,0; Экстракт кормовых дрожжей, агаризованный 5,0 ;Натрия хлорид 5,0; D-глюкоза 30,5; Агар микробиологический 9,0±0,2. Форма выпуска:полиэтиленовая банка по 250 г. Необходим для выделения, культивирования и подсчета общего числа дрожжевых и плесневых грибов при контроле микробной загрязненности производственных помещений.</t>
  </si>
  <si>
    <t>Наконечники с фильтром Наконечники с фильтром 0-1000мкл, универсальные. в штативе по 100шт.</t>
  </si>
  <si>
    <t>Краткая характеристика</t>
  </si>
  <si>
    <t>DDP</t>
  </si>
  <si>
    <t>Условия поставки  (в соответствии с ИНКОТЕРМС 2020)</t>
  </si>
  <si>
    <t>Место поставки товара</t>
  </si>
  <si>
    <t>ВКО, г. Усть-Каменогорск, ул. Кокжал Барака, 11</t>
  </si>
  <si>
    <t>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Обеспечивают контроль параметров паровой стерилизации. Применение индикаторов позволяет обнаружить несоблюдение требуемых условий стерилизации внутри стерилизуемых изделий и упаковок, и тем самым предотвратить использование нестерильных изделий. Обеспечивают документирование контроля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</si>
  <si>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</si>
  <si>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Индикаторы бумажные паровой стерилизации многопараметрические химические одноразовые 
Индикаторы соответствуют классу 4 (многопеременные индикаторы) по классификации ГОСТ ISO 11140-1-2011. Индикатор представляют собой прямоугольной формы бумажную полоску с нанесенными на лицевой стороне двумя цветовыми метками: индикаторная метка зеленого цвета и элемент сравнения темно-коричневого цвета, и маркировки, включающей обозначение метода стерилизации, параметры стерилизационной выдержки, логотип предприятия-изготовителя. Зеленый цвет индикаторной метки необратимо меняется в зависимости от достигнутых значений критических переменных в течение цикла паровой стерилизации. Коричневый элемент сравнения показывает конечный цвет индикаторной метки при соблюдении требуемых условий стерилизации. На обратной стороне индикатора нанесен закрытый двумя половинками защитной бумаги липкий слой, предназначенный для его фиксации при контроле и в документах архива. Индикатор не оставляет следов на предметах, с которыми соприкасается до, в процессе и после стерилизации. Индикаторы поставляются в листах с перфорацией между индикаторами.
Обеспечивают контроль параметров воздушной стерилизации. Применение индикаторов позволяет обнаружить несоблюдение режима стерилизации, обусловленное технической неисправностью стерилизаторов, нарушением правил их загрузки, ошибкой в установке параметров или их сбоем, и тем самым исключить возможность использования нестерильных медицинских изделий. Обеспечивают документированное подтверждение контроля параметров стерилизации с сохранностью результатов в качестве документа архива в течение не менее 12 месяцев.</t>
  </si>
  <si>
    <t xml:space="preserve">Индикаторы бумажные воздушной стерилизации химические многопараметрические одноразовые.
Индикаторы соответствуют классу 4 (многопараметрические индикаторы) по классификации ГОСТ P ИСО11140-1. Индикаторы представляют собой прямоугольные бумажные полоски с нанесенными на одной стороне двумя цветными метками: индикаторная метка и элемент сравнения, и маркировки. Голубой цвет индикаторной метки необратимо меняется в зависимости от достигнутых значений критических параметров стерилизации в течение цикла воздушной стерилизации. Коричневый элемент сравнения показывает конечный цвет индикаторной метки при соблюдении требуемых значений критических параметров. На обратной стороне индикатора нанесен липкий слой, закрытый двумя половинками защитной бумаги, служащий для его фиксации в месте контроля и в качестве документа архива. Индикатор не оставляет следов на материалах, с которыми соприкасается до, в процессе и после стерилизации. Индикаторы поставляются в листах с перфорацией между индикаторами. 
</t>
  </si>
  <si>
    <t xml:space="preserve">Индикаторы паровой стерилизации химические одноразовые 
Индикаторы соответствуют классу 4 (многопеременные индикаторы) по классификации ГОСТ ISO 11140-1-2011.Индикаторы представляют собой прямоугольные полоски бумажно-пленочного основания с нанесенными на лицевой стороне двумя цветовыми метками (индикаторная метка и элемент сравнения) и маркировкой-наименованием индикатора, обозначением метода стерилизации, параметрами стерилизационной выдержки, логотипом предприятия-изготовителя. Индикаторы, разделенные перфорацией, поставляются в листах. На лицевую поверхность индикатора нанесено прозрачное защитное паропроницаемое водоотталкивающее полимерное пленочное покрытие, изолирующее индикаторную композицию и предотвращающее ее контакт со стерилизуемыми изделиями. Прозрачная полимерная пленка, закрывающая сверху индикаторную метку, не должна иметь царапин и механических повреждений. Индикаторы на обратной стороне имеют липкий слой, закрытый защитной бумагой и обеспечивающий их крепление в камере стерилизатора и в документах архива. При воздействии насыщенного водяного пара на индикатор исходный красно-оранжевый цвет индикаторной метки необратимо меняется. При соблюдении условий паровой стерилизации индикаторная метка достигает цвета элемента сравнения или становится темнее него. 
</t>
  </si>
  <si>
    <t xml:space="preserve">Элективный солевой агар с маннитом используется в качестве селективной для выделения значимых культур стафилококков
Состав, гр/л:
Протеозопептон - 10,0; Мясной экстракт - 1,0; Натрия хлорид - 75,0; D-Маннит  - 10,0; Феноловый красный - 0,025; Агар-агар - 15,0.
Упаковка:Непрозрачные водоотталкивающие пластиковые флаконы с навинчивающимся колпачком, который имеет внутреннюю крышку. Флакон 500гр. Этикетка флакона на русском языке содержит дату срока годности и инструкцию по применению.
Гомогенный сыпучий светло-розовый порошок. Готовая среда имеет красную окраску, прозрачна или слегка опалесцирует, по плотности соответствует 1,5% агаровому гелю. </t>
  </si>
  <si>
    <t>Упаковка</t>
  </si>
  <si>
    <t>Март - 1    
Сентябрь - 1</t>
  </si>
  <si>
    <t>Март - 1
Апрель - 1
Май - 1
Июнь - 1
Июль - 1
Август - 1
Сентябрь - 1
Октябрь - 1
Ноябрь - 1
Декабрь - 1
Январь - 1
Февраль - 1</t>
  </si>
  <si>
    <t>Март - 1</t>
  </si>
  <si>
    <t>Декабрь - 1</t>
  </si>
  <si>
    <t>Ноябрь - 1</t>
  </si>
  <si>
    <t>Март - 60
Июнь - 60</t>
  </si>
  <si>
    <t>Октябрь - 10</t>
  </si>
  <si>
    <t xml:space="preserve">Март - 2
</t>
  </si>
  <si>
    <t>Апрель - 15
Июль - 15</t>
  </si>
  <si>
    <t>Июнь - 1
Ноябрь - 1</t>
  </si>
  <si>
    <t>Сентябрь - 1</t>
  </si>
  <si>
    <t>Май - 4</t>
  </si>
  <si>
    <t>Гелевая карта Акросс для проведения фенотипирования по системе Резус и определения Келл</t>
  </si>
  <si>
    <t>Гелевая карта Акросс для проведения фенотипирования по системе Резус и определения Келл. Реагенты предназначены для профессиональной диагностики «in  vitro». В наборе 50 шт. Используются  для определения RH2 (C), RH3 (E), RH4 (c), RH5 (e) и KEL1 (К) антигенов эритроцитов на основе комбинации методов агглютинации и гель фильтрации. Качественные характеристики: Диагностические карты с  8 микропробирками.  
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Форма выпуска: набор 50 шт. 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DVI+, микропробирка C, микропробирка E, микропробирка c-, микропробирка e; микропробирка Cw; микропробирка Kell; микропробирка Ctl.
Микропробирка DVI+ должна содержать моноклональный реагент анти-D (смесь IgG- и IgM-антител человека, клоны RUM 1, P3X61, MS-26).
Микропробирка С должна содержать моноклональный реагент анти-С (IgM-антитела мышей).
Микропробирка Е должна содержать моноклональный реагент анти-Е (IgM-антитела мышей).
Микропробирка с должна содержать моноклональный реагент анти-с (IgM-антител мышей).
Микропробирка Cw должна содержать моноклональный реагент анти- Cw; (IgM-антитела человека).
микропробирка Kell должна содержать моноклональный реагент анти- Kell  (IgM-антител человека).
Микропробирка Ctl. должна содержать буферный раствор без антител (контрольная микропробирка).    Выявляет антигены  D, С,с,Е,е, Cw и Kell  на эритроцитах человека Хранение при температуре +2-+25о С. Не хранить возле источников тепла и системы кондиционирования.</t>
  </si>
  <si>
    <t>Набор (50 шт)</t>
  </si>
  <si>
    <t>Март - 3
Ноябрь - 1</t>
  </si>
  <si>
    <t>Раствор динатриевой соли ЭДТА, EDTA Disodium Salt Solution, 0.1 М, 1 л.</t>
  </si>
  <si>
    <t xml:space="preserve">Раствор динатриевой соли ЭДТА, EDTA Disodium Salt Solution, 0.1M. 1 л. 10214142.  Используется в электрофорезе и молекулярной биологии. Качественные характеристики: Раствор динатриевой соли ЭДТА, 0,1 М, Chem- Lab, представляет собой хелатор двухвалентных катионов, используемый при титровании TH. Раствор содержит 37,224 г ЭДТА диНа • 2Н 2 О на литр воды (0,01 М). Sol A = 10°FH/мл или 5,6°DH/мл. Дигидрат динатриевой соли ЭДТА представляет собой хелатор двухвалентных катионов. Он ингибирует ферменты, такие как металлопротеазы, которым для активности необходимы двухвалентные катионы. Он также используется во многих ферментных буферах и в качестве инактиватора ферментов в высоких концентрациях.Температура плавления: 0°С
Цвет: Бесцветный
Плотность: 1,02 г/см 3
рН: ±9.
Точка кипения: 100°С.
Запах: Без запаха.
Количество: 1 л.
Информация о растворимости: Растворимый.
Название ИЮПАК динатрий; 2-[2-[бис(карбоксиметил)амино]этил-(карбоксилатометил)амино]ацетат;дигидрат
Формула веса: 372,24 г/моль.                                                                                                                  Хранить в сухом и темном месте                                                                                                  </t>
  </si>
  <si>
    <t>Вода деонизированная, стерильная</t>
  </si>
  <si>
    <t xml:space="preserve">Март - 4
</t>
  </si>
  <si>
    <t>Вода, не содержащая нуклеазы, Вода, представляет собой деионизированную воду, не содержащую нуклеазы и отфильтрованную
через мембрану с размером пор 0,22 мкм. Он идеально подходит для всех приложений молекулярной биологии. Не должна
содержпть эндо-, экзодезоксирибонуклеаз, рибонуклеаз и фосфатаз.
Объем: 450 мл в упаковке</t>
  </si>
  <si>
    <t>Набор "БМ-Контроль-ПГК для определения белка в моче" 4х2мл</t>
  </si>
  <si>
    <t>Флаконы</t>
  </si>
  <si>
    <t>Набор</t>
  </si>
  <si>
    <t>Упаковка (125 пробирок)</t>
  </si>
  <si>
    <t>Упаковка (20 контейнеров)</t>
  </si>
  <si>
    <t>Упаковка (700 микрокювет)</t>
  </si>
  <si>
    <t>Кг</t>
  </si>
  <si>
    <t>Штатив</t>
  </si>
  <si>
    <t>Упаковка
(1000шт)</t>
  </si>
  <si>
    <t>Упаковка  1 л</t>
  </si>
  <si>
    <t>Упаковка 450мл</t>
  </si>
  <si>
    <t>Набор (коробка 4 флакона)</t>
  </si>
  <si>
    <t>Апрель - 0,25</t>
  </si>
  <si>
    <t>Март - 2
Июнь - 2
Сентябрь - 2</t>
  </si>
  <si>
    <t>Март - 1,5</t>
  </si>
  <si>
    <t>Набор используется для контроля правильности и воспроизводимости результатов определения концентрации белков в моче и ликворе методом с пирогаллоловым красным. Линейность в диапазоне от 0,1 до 1,5 г/л.; Коэффициент вариации результатов определения не более 7%.
Картонная упаковка внутри флаконы. В состав набора входят: 4 флаконах2мл.
1 флакон - концентрация 0,1 г/л; 1 флакон - концентрация 0,5 г/л; 1 флакон 1,0 г/л; 1 флакон - концентрация 1,5 г/л.</t>
  </si>
  <si>
    <t>Март - 1
Июнь - 1
Сентябрь - 1
Декабрь - 1</t>
  </si>
  <si>
    <t>Март - 3
Август - 3</t>
  </si>
  <si>
    <t>Кальция глюконат (в жевательной быстроусвояемой форме) таблетка 500 мг. №10</t>
  </si>
  <si>
    <t>Кальция глюконат (в жевательной быстроусвояемой форме) таблетка 500мг. №10</t>
  </si>
  <si>
    <t xml:space="preserve">Март - 1
</t>
  </si>
  <si>
    <t xml:space="preserve">Март-3
</t>
  </si>
  <si>
    <t>И.о. главной медицинской сестры</t>
  </si>
  <si>
    <t>А.В. Кузнецова</t>
  </si>
  <si>
    <r>
      <t xml:space="preserve">Набор контрольной крови для гематологического анализатора V-Counter -V–Сontrol (Low,Normal, High) или </t>
    </r>
    <r>
      <rPr>
        <b/>
        <sz val="9"/>
        <color theme="1"/>
        <rFont val="Times New Roman"/>
        <family val="1"/>
        <charset val="204"/>
      </rPr>
      <t>Para12 Extend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</si>
</sst>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18" x14ac:knownFonts="1">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9"/>
      <color theme="1"/>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b/>
      <sz val="9"/>
      <color rgb="FF000000"/>
      <name val="Times New Roman"/>
      <family val="1"/>
      <charset val="204"/>
    </font>
    <font>
      <sz val="9"/>
      <color theme="1"/>
      <name val="Times New Roman"/>
      <family val="1"/>
    </font>
    <font>
      <sz val="9"/>
      <color theme="1"/>
      <name val="Times New Roman"/>
      <family val="2"/>
      <charset val="204"/>
    </font>
    <font>
      <sz val="9"/>
      <color rgb="FF000000"/>
      <name val="Times New Roman"/>
      <family val="1"/>
      <charset val="204"/>
    </font>
    <font>
      <sz val="9"/>
      <color indexed="8"/>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10"/>
      <color rgb="FF000000"/>
      <name val="Times New Roman"/>
      <family val="1"/>
      <charset val="204"/>
    </font>
    <font>
      <sz val="10"/>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101">
    <xf numFmtId="0" fontId="0" fillId="0" borderId="0" xfId="0"/>
    <xf numFmtId="0" fontId="4" fillId="0" borderId="0" xfId="0" applyFont="1" applyAlignment="1">
      <alignment horizontal="center" vertical="top" wrapText="1"/>
    </xf>
    <xf numFmtId="0" fontId="5" fillId="0" borderId="0" xfId="0" applyFont="1" applyAlignment="1">
      <alignment vertical="top"/>
    </xf>
    <xf numFmtId="2" fontId="5" fillId="0" borderId="0" xfId="0" applyNumberFormat="1" applyFont="1" applyAlignment="1">
      <alignment vertical="top"/>
    </xf>
    <xf numFmtId="0" fontId="5" fillId="0" borderId="0" xfId="0" applyFont="1"/>
    <xf numFmtId="0" fontId="5" fillId="0" borderId="0" xfId="0" applyFont="1" applyAlignment="1">
      <alignment horizontal="center" vertical="top"/>
    </xf>
    <xf numFmtId="0" fontId="5" fillId="0" borderId="0" xfId="0" applyFont="1" applyAlignment="1">
      <alignment horizontal="right" vertical="top"/>
    </xf>
    <xf numFmtId="164" fontId="5" fillId="0" borderId="0" xfId="1" applyFont="1" applyFill="1" applyAlignment="1">
      <alignment horizontal="center" vertical="top"/>
    </xf>
    <xf numFmtId="0" fontId="5" fillId="0" borderId="0" xfId="0" applyFont="1" applyAlignment="1">
      <alignment horizontal="right" vertical="center"/>
    </xf>
    <xf numFmtId="0" fontId="6" fillId="0" borderId="0" xfId="0" applyFont="1" applyAlignment="1">
      <alignment vertical="top"/>
    </xf>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right" vertical="top"/>
    </xf>
    <xf numFmtId="164" fontId="5" fillId="0" borderId="3" xfId="1" applyFont="1" applyFill="1" applyBorder="1" applyAlignment="1">
      <alignment horizontal="center" vertical="top"/>
    </xf>
    <xf numFmtId="0" fontId="5" fillId="0" borderId="0" xfId="0" applyFont="1" applyAlignment="1">
      <alignment horizontal="center" vertical="center"/>
    </xf>
    <xf numFmtId="0" fontId="4" fillId="0" borderId="4" xfId="0" applyFont="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5" fillId="0" borderId="4" xfId="0" applyFont="1" applyBorder="1" applyAlignment="1">
      <alignment horizontal="right" vertical="top"/>
    </xf>
    <xf numFmtId="164" fontId="5" fillId="0" borderId="4" xfId="1" applyFont="1" applyFill="1" applyBorder="1" applyAlignment="1">
      <alignment horizontal="center" vertical="top"/>
    </xf>
    <xf numFmtId="0" fontId="5" fillId="0" borderId="5" xfId="0" applyFont="1" applyBorder="1" applyAlignment="1">
      <alignment vertical="top" wrapText="1"/>
    </xf>
    <xf numFmtId="0" fontId="6" fillId="0" borderId="4" xfId="0" applyFont="1" applyBorder="1" applyAlignment="1">
      <alignment vertical="top"/>
    </xf>
    <xf numFmtId="0" fontId="6" fillId="0" borderId="4" xfId="0" applyFont="1" applyBorder="1" applyAlignment="1">
      <alignment horizontal="center" vertical="top"/>
    </xf>
    <xf numFmtId="0" fontId="6" fillId="0" borderId="4" xfId="0" applyFont="1" applyBorder="1" applyAlignment="1">
      <alignment horizontal="right" vertical="top"/>
    </xf>
    <xf numFmtId="164" fontId="6" fillId="0" borderId="4" xfId="1" applyFont="1" applyFill="1" applyBorder="1" applyAlignment="1">
      <alignment horizontal="center" vertical="top"/>
    </xf>
    <xf numFmtId="0" fontId="6" fillId="0" borderId="0" xfId="0" applyFont="1" applyAlignment="1">
      <alignment horizontal="right" vertical="center"/>
    </xf>
    <xf numFmtId="0" fontId="6" fillId="0" borderId="0" xfId="0" applyFont="1"/>
    <xf numFmtId="0" fontId="6" fillId="0" borderId="0" xfId="0" applyFont="1" applyAlignment="1">
      <alignment horizontal="center" vertical="top"/>
    </xf>
    <xf numFmtId="0" fontId="6" fillId="0" borderId="0" xfId="0" applyFont="1" applyAlignment="1">
      <alignment horizontal="right" vertical="top"/>
    </xf>
    <xf numFmtId="164" fontId="6" fillId="0" borderId="0" xfId="1" applyFont="1" applyFill="1" applyBorder="1" applyAlignment="1">
      <alignment horizontal="center" vertical="top"/>
    </xf>
    <xf numFmtId="0" fontId="7" fillId="2" borderId="4"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4" xfId="0" applyFont="1" applyFill="1" applyBorder="1" applyAlignment="1">
      <alignment horizontal="center" vertical="top" wrapText="1"/>
    </xf>
    <xf numFmtId="0" fontId="7" fillId="2" borderId="4" xfId="0" applyFont="1" applyFill="1" applyBorder="1" applyAlignment="1">
      <alignment horizontal="center" vertical="top"/>
    </xf>
    <xf numFmtId="164" fontId="7" fillId="2" borderId="4" xfId="1" applyFont="1" applyFill="1" applyBorder="1" applyAlignment="1">
      <alignment horizontal="center" vertical="top"/>
    </xf>
    <xf numFmtId="0" fontId="5" fillId="2" borderId="0" xfId="0" applyFont="1" applyFill="1" applyAlignment="1">
      <alignment horizontal="center"/>
    </xf>
    <xf numFmtId="0" fontId="10" fillId="0" borderId="4" xfId="0" applyFont="1" applyBorder="1" applyAlignment="1">
      <alignment vertical="top"/>
    </xf>
    <xf numFmtId="0" fontId="14" fillId="0" borderId="4" xfId="0" applyFont="1" applyBorder="1" applyAlignment="1">
      <alignment horizontal="center" vertical="top" wrapText="1"/>
    </xf>
    <xf numFmtId="0" fontId="4" fillId="0" borderId="4" xfId="0" applyFont="1" applyBorder="1" applyAlignment="1">
      <alignment vertical="top"/>
    </xf>
    <xf numFmtId="49" fontId="4" fillId="0" borderId="0" xfId="0" applyNumberFormat="1" applyFont="1" applyAlignment="1">
      <alignment horizontal="left" vertical="top"/>
    </xf>
    <xf numFmtId="49" fontId="7" fillId="0" borderId="0" xfId="0" applyNumberFormat="1" applyFont="1" applyAlignment="1">
      <alignment horizontal="left" vertical="top"/>
    </xf>
    <xf numFmtId="49" fontId="7" fillId="2" borderId="4" xfId="0" applyNumberFormat="1" applyFont="1" applyFill="1" applyBorder="1" applyAlignment="1">
      <alignment horizontal="center" vertical="top" wrapText="1"/>
    </xf>
    <xf numFmtId="49" fontId="4" fillId="0" borderId="4" xfId="0" applyNumberFormat="1" applyFont="1" applyBorder="1" applyAlignment="1">
      <alignment horizontal="left" vertical="top" wrapText="1"/>
    </xf>
    <xf numFmtId="164" fontId="10" fillId="0" borderId="4" xfId="1" applyFont="1" applyFill="1" applyBorder="1" applyAlignment="1">
      <alignmen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164" fontId="10" fillId="0" borderId="4" xfId="1" applyFont="1" applyFill="1" applyBorder="1"/>
    <xf numFmtId="0" fontId="4" fillId="0" borderId="0" xfId="0" applyFont="1" applyAlignment="1">
      <alignment vertical="top"/>
    </xf>
    <xf numFmtId="0" fontId="7" fillId="0" borderId="0" xfId="0" applyFont="1" applyAlignment="1">
      <alignment vertical="top"/>
    </xf>
    <xf numFmtId="164" fontId="10" fillId="0" borderId="5" xfId="1" applyFont="1" applyFill="1" applyBorder="1" applyAlignment="1">
      <alignment vertical="top"/>
    </xf>
    <xf numFmtId="0" fontId="4" fillId="0" borderId="0" xfId="0" applyFont="1" applyAlignment="1">
      <alignment horizontal="left" vertical="top" wrapText="1"/>
    </xf>
    <xf numFmtId="0" fontId="4" fillId="0" borderId="0" xfId="0" applyFont="1" applyAlignment="1">
      <alignment vertical="top" wrapText="1"/>
    </xf>
    <xf numFmtId="0" fontId="16" fillId="0" borderId="0" xfId="0" applyFont="1" applyAlignment="1">
      <alignment horizontal="center" vertical="top" wrapText="1"/>
    </xf>
    <xf numFmtId="0" fontId="17" fillId="0" borderId="0" xfId="0" applyFont="1" applyAlignment="1">
      <alignment horizontal="center" vertical="top" wrapText="1"/>
    </xf>
    <xf numFmtId="0" fontId="4" fillId="0" borderId="0" xfId="0" applyFont="1"/>
    <xf numFmtId="49" fontId="4" fillId="0" borderId="0" xfId="0" applyNumberFormat="1" applyFont="1" applyAlignment="1">
      <alignment horizontal="left" vertical="top" wrapText="1"/>
    </xf>
    <xf numFmtId="2" fontId="7" fillId="0" borderId="0" xfId="0" applyNumberFormat="1" applyFont="1" applyAlignment="1">
      <alignment vertical="top"/>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3" fillId="0" borderId="4" xfId="0" applyFont="1" applyBorder="1" applyAlignment="1">
      <alignment horizontal="center" vertical="top" wrapText="1"/>
    </xf>
    <xf numFmtId="0" fontId="11" fillId="0" borderId="4" xfId="0" applyFont="1" applyBorder="1" applyAlignment="1">
      <alignment horizontal="center" vertical="top" wrapText="1"/>
    </xf>
    <xf numFmtId="0" fontId="12" fillId="0" borderId="4" xfId="0" applyFont="1" applyBorder="1" applyAlignment="1">
      <alignment horizontal="center" vertical="top" wrapText="1"/>
    </xf>
    <xf numFmtId="0" fontId="11" fillId="0" borderId="4" xfId="0" applyFont="1" applyBorder="1" applyAlignment="1">
      <alignment vertical="top" wrapText="1"/>
    </xf>
    <xf numFmtId="0" fontId="11" fillId="0" borderId="7" xfId="0" applyFont="1" applyBorder="1" applyAlignment="1">
      <alignment vertical="top" wrapText="1"/>
    </xf>
    <xf numFmtId="49" fontId="4" fillId="0" borderId="4" xfId="0" applyNumberFormat="1" applyFont="1" applyBorder="1" applyAlignment="1">
      <alignment horizontal="left" vertical="top"/>
    </xf>
    <xf numFmtId="0" fontId="4" fillId="0" borderId="4" xfId="0" applyFont="1" applyBorder="1" applyAlignment="1">
      <alignment horizontal="center" vertical="top"/>
    </xf>
    <xf numFmtId="0" fontId="5" fillId="0" borderId="4" xfId="0" applyFont="1" applyBorder="1"/>
    <xf numFmtId="0" fontId="13" fillId="0" borderId="6" xfId="0" applyFont="1" applyBorder="1" applyAlignment="1">
      <alignment horizontal="left" vertical="center" wrapText="1"/>
    </xf>
    <xf numFmtId="0" fontId="13" fillId="0" borderId="4" xfId="0" applyFont="1" applyBorder="1" applyAlignment="1">
      <alignment horizontal="center" vertical="center" wrapText="1"/>
    </xf>
    <xf numFmtId="0" fontId="10" fillId="0" borderId="4" xfId="0" applyFont="1" applyBorder="1"/>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0" fontId="11" fillId="0" borderId="4" xfId="0" applyFont="1" applyBorder="1" applyAlignment="1">
      <alignment horizontal="left" vertical="top" wrapText="1"/>
    </xf>
    <xf numFmtId="0" fontId="11" fillId="0" borderId="6" xfId="0" applyFont="1" applyBorder="1" applyAlignment="1">
      <alignment horizontal="left" vertical="top" wrapText="1"/>
    </xf>
    <xf numFmtId="0" fontId="11" fillId="0" borderId="9" xfId="0" applyFont="1" applyBorder="1" applyAlignment="1">
      <alignment horizontal="left" vertical="top" wrapText="1"/>
    </xf>
    <xf numFmtId="0" fontId="11" fillId="0" borderId="8" xfId="0" applyFont="1" applyBorder="1" applyAlignment="1">
      <alignment horizontal="center" vertical="top" wrapText="1"/>
    </xf>
    <xf numFmtId="0" fontId="10" fillId="0" borderId="8" xfId="0" applyFont="1" applyBorder="1" applyAlignment="1">
      <alignment vertical="top"/>
    </xf>
    <xf numFmtId="49" fontId="4" fillId="0" borderId="8" xfId="0" applyNumberFormat="1" applyFont="1" applyBorder="1" applyAlignment="1">
      <alignment horizontal="left" vertical="top"/>
    </xf>
    <xf numFmtId="0" fontId="11" fillId="0" borderId="7" xfId="0" applyFont="1" applyBorder="1" applyAlignment="1">
      <alignment horizontal="left" vertical="top" wrapText="1"/>
    </xf>
    <xf numFmtId="0" fontId="9" fillId="0" borderId="7" xfId="0" applyFont="1" applyBorder="1" applyAlignment="1">
      <alignment horizontal="left" vertical="top" wrapText="1"/>
    </xf>
    <xf numFmtId="0" fontId="13" fillId="0" borderId="10" xfId="0" applyFont="1" applyBorder="1" applyAlignment="1">
      <alignment horizontal="center" vertical="top" wrapText="1"/>
    </xf>
    <xf numFmtId="3" fontId="13" fillId="0" borderId="4" xfId="0" applyNumberFormat="1" applyFont="1" applyBorder="1" applyAlignment="1">
      <alignment horizontal="right" vertical="top"/>
    </xf>
    <xf numFmtId="0" fontId="4" fillId="0" borderId="5" xfId="0" applyFont="1" applyBorder="1" applyAlignment="1">
      <alignment vertical="top" wrapText="1"/>
    </xf>
    <xf numFmtId="0" fontId="11" fillId="0" borderId="2" xfId="0" applyFont="1" applyBorder="1" applyAlignment="1">
      <alignment horizontal="left" vertical="top" wrapText="1"/>
    </xf>
    <xf numFmtId="0" fontId="11" fillId="0" borderId="5" xfId="0" applyFont="1" applyBorder="1" applyAlignment="1">
      <alignment horizontal="center" vertical="top" wrapText="1"/>
    </xf>
    <xf numFmtId="0" fontId="13" fillId="0" borderId="1" xfId="0" applyFont="1" applyBorder="1" applyAlignment="1">
      <alignment horizontal="center" vertical="top" wrapText="1"/>
    </xf>
    <xf numFmtId="3" fontId="13" fillId="0" borderId="5" xfId="0" applyNumberFormat="1" applyFont="1" applyBorder="1" applyAlignment="1">
      <alignment horizontal="righ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0" fontId="4" fillId="0" borderId="5" xfId="0" applyFont="1" applyBorder="1" applyAlignment="1">
      <alignment horizontal="center" vertical="top" wrapText="1"/>
    </xf>
    <xf numFmtId="0" fontId="4" fillId="0" borderId="4" xfId="0" applyFont="1" applyBorder="1" applyAlignment="1">
      <alignment vertical="top" wrapText="1"/>
    </xf>
    <xf numFmtId="0" fontId="16" fillId="0" borderId="4" xfId="0" applyFont="1" applyBorder="1" applyAlignment="1">
      <alignment horizontal="center" vertical="top" wrapText="1"/>
    </xf>
    <xf numFmtId="0" fontId="17" fillId="0" borderId="10" xfId="0" applyFont="1" applyBorder="1" applyAlignment="1">
      <alignment horizontal="center" vertical="top" wrapText="1"/>
    </xf>
    <xf numFmtId="2" fontId="4" fillId="0" borderId="4" xfId="0" applyNumberFormat="1" applyFont="1" applyBorder="1" applyAlignment="1">
      <alignment vertical="top"/>
    </xf>
    <xf numFmtId="0" fontId="4" fillId="0" borderId="4" xfId="0" applyFont="1" applyBorder="1"/>
    <xf numFmtId="0" fontId="11" fillId="0" borderId="8" xfId="0" applyFont="1" applyBorder="1" applyAlignment="1">
      <alignment horizontal="left" vertical="top" wrapText="1"/>
    </xf>
    <xf numFmtId="0" fontId="9" fillId="0" borderId="4" xfId="0" applyFont="1" applyBorder="1" applyAlignment="1">
      <alignment horizontal="left" vertical="top"/>
    </xf>
    <xf numFmtId="0" fontId="4" fillId="0" borderId="1" xfId="0" applyFont="1" applyBorder="1" applyAlignment="1">
      <alignment horizontal="center" vertical="top" wrapText="1"/>
    </xf>
    <xf numFmtId="0" fontId="7" fillId="0" borderId="4" xfId="0" applyFont="1" applyBorder="1" applyAlignment="1">
      <alignment horizontal="center" vertical="top" wrapText="1"/>
    </xf>
    <xf numFmtId="0" fontId="7" fillId="0" borderId="0" xfId="0" applyFont="1" applyAlignment="1">
      <alignment horizontal="center" vertical="top" wrapText="1"/>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2"/>
  <sheetViews>
    <sheetView tabSelected="1" topLeftCell="A22" zoomScaleNormal="100" workbookViewId="0">
      <pane ySplit="2" topLeftCell="A24" activePane="bottomLeft" state="frozen"/>
      <selection activeCell="A22" sqref="A22"/>
      <selection pane="bottomLeft" activeCell="A34" sqref="A34"/>
    </sheetView>
  </sheetViews>
  <sheetFormatPr defaultRowHeight="12" x14ac:dyDescent="0.2"/>
  <cols>
    <col min="1" max="1" width="7.28515625" style="1" customWidth="1"/>
    <col min="2" max="2" width="47.28515625" style="2" customWidth="1"/>
    <col min="3" max="3" width="60.7109375" style="2" customWidth="1"/>
    <col min="4" max="4" width="13.28515625" style="2" customWidth="1"/>
    <col min="5" max="5" width="11.140625" style="2" customWidth="1"/>
    <col min="6" max="6" width="12.28515625" style="2" customWidth="1"/>
    <col min="7" max="7" width="16.28515625" style="3" customWidth="1"/>
    <col min="8" max="8" width="24.7109375" style="4" hidden="1" customWidth="1"/>
    <col min="9" max="9" width="19" style="4" hidden="1" customWidth="1"/>
    <col min="10" max="10" width="41.28515625" style="4" hidden="1" customWidth="1"/>
    <col min="11" max="13" width="0" style="4" hidden="1" customWidth="1"/>
    <col min="14" max="14" width="15.5703125" style="4" hidden="1" customWidth="1"/>
    <col min="15" max="15" width="14.28515625" style="4" hidden="1" customWidth="1"/>
    <col min="16" max="16" width="0" style="4" hidden="1" customWidth="1"/>
    <col min="17" max="17" width="13.140625" style="4" hidden="1" customWidth="1"/>
    <col min="18" max="22" width="0" style="4" hidden="1" customWidth="1"/>
    <col min="23" max="23" width="20" style="40" customWidth="1"/>
    <col min="24" max="24" width="17" style="4" customWidth="1"/>
    <col min="25" max="25" width="20.85546875" style="4" customWidth="1"/>
    <col min="26" max="26" width="22.140625" style="4" customWidth="1"/>
    <col min="27" max="255" width="9.140625" style="4"/>
    <col min="256" max="256" width="6.85546875" style="4" customWidth="1"/>
    <col min="257" max="257" width="59.42578125" style="4" customWidth="1"/>
    <col min="258" max="258" width="21.42578125" style="4" customWidth="1"/>
    <col min="259" max="259" width="13.85546875" style="4" customWidth="1"/>
    <col min="260" max="260" width="12.28515625" style="4" customWidth="1"/>
    <col min="261" max="261" width="16.28515625" style="4" customWidth="1"/>
    <col min="262" max="276" width="0" style="4" hidden="1" customWidth="1"/>
    <col min="277" max="277" width="14.7109375" style="4" bestFit="1" customWidth="1"/>
    <col min="278" max="278" width="12.42578125" style="4" customWidth="1"/>
    <col min="279" max="279" width="11.42578125" style="4" customWidth="1"/>
    <col min="280" max="511" width="9.140625" style="4"/>
    <col min="512" max="512" width="6.85546875" style="4" customWidth="1"/>
    <col min="513" max="513" width="59.42578125" style="4" customWidth="1"/>
    <col min="514" max="514" width="21.42578125" style="4" customWidth="1"/>
    <col min="515" max="515" width="13.85546875" style="4" customWidth="1"/>
    <col min="516" max="516" width="12.28515625" style="4" customWidth="1"/>
    <col min="517" max="517" width="16.28515625" style="4" customWidth="1"/>
    <col min="518" max="532" width="0" style="4" hidden="1" customWidth="1"/>
    <col min="533" max="533" width="14.7109375" style="4" bestFit="1" customWidth="1"/>
    <col min="534" max="534" width="12.42578125" style="4" customWidth="1"/>
    <col min="535" max="535" width="11.42578125" style="4" customWidth="1"/>
    <col min="536" max="767" width="9.140625" style="4"/>
    <col min="768" max="768" width="6.85546875" style="4" customWidth="1"/>
    <col min="769" max="769" width="59.42578125" style="4" customWidth="1"/>
    <col min="770" max="770" width="21.42578125" style="4" customWidth="1"/>
    <col min="771" max="771" width="13.85546875" style="4" customWidth="1"/>
    <col min="772" max="772" width="12.28515625" style="4" customWidth="1"/>
    <col min="773" max="773" width="16.28515625" style="4" customWidth="1"/>
    <col min="774" max="788" width="0" style="4" hidden="1" customWidth="1"/>
    <col min="789" max="789" width="14.7109375" style="4" bestFit="1" customWidth="1"/>
    <col min="790" max="790" width="12.42578125" style="4" customWidth="1"/>
    <col min="791" max="791" width="11.42578125" style="4" customWidth="1"/>
    <col min="792" max="1023" width="9.140625" style="4"/>
    <col min="1024" max="1024" width="6.85546875" style="4" customWidth="1"/>
    <col min="1025" max="1025" width="59.42578125" style="4" customWidth="1"/>
    <col min="1026" max="1026" width="21.42578125" style="4" customWidth="1"/>
    <col min="1027" max="1027" width="13.85546875" style="4" customWidth="1"/>
    <col min="1028" max="1028" width="12.28515625" style="4" customWidth="1"/>
    <col min="1029" max="1029" width="16.28515625" style="4" customWidth="1"/>
    <col min="1030" max="1044" width="0" style="4" hidden="1" customWidth="1"/>
    <col min="1045" max="1045" width="14.7109375" style="4" bestFit="1" customWidth="1"/>
    <col min="1046" max="1046" width="12.42578125" style="4" customWidth="1"/>
    <col min="1047" max="1047" width="11.42578125" style="4" customWidth="1"/>
    <col min="1048" max="1279" width="9.140625" style="4"/>
    <col min="1280" max="1280" width="6.85546875" style="4" customWidth="1"/>
    <col min="1281" max="1281" width="59.42578125" style="4" customWidth="1"/>
    <col min="1282" max="1282" width="21.42578125" style="4" customWidth="1"/>
    <col min="1283" max="1283" width="13.85546875" style="4" customWidth="1"/>
    <col min="1284" max="1284" width="12.28515625" style="4" customWidth="1"/>
    <col min="1285" max="1285" width="16.28515625" style="4" customWidth="1"/>
    <col min="1286" max="1300" width="0" style="4" hidden="1" customWidth="1"/>
    <col min="1301" max="1301" width="14.7109375" style="4" bestFit="1" customWidth="1"/>
    <col min="1302" max="1302" width="12.42578125" style="4" customWidth="1"/>
    <col min="1303" max="1303" width="11.42578125" style="4" customWidth="1"/>
    <col min="1304" max="1535" width="9.140625" style="4"/>
    <col min="1536" max="1536" width="6.85546875" style="4" customWidth="1"/>
    <col min="1537" max="1537" width="59.42578125" style="4" customWidth="1"/>
    <col min="1538" max="1538" width="21.42578125" style="4" customWidth="1"/>
    <col min="1539" max="1539" width="13.85546875" style="4" customWidth="1"/>
    <col min="1540" max="1540" width="12.28515625" style="4" customWidth="1"/>
    <col min="1541" max="1541" width="16.28515625" style="4" customWidth="1"/>
    <col min="1542" max="1556" width="0" style="4" hidden="1" customWidth="1"/>
    <col min="1557" max="1557" width="14.7109375" style="4" bestFit="1" customWidth="1"/>
    <col min="1558" max="1558" width="12.42578125" style="4" customWidth="1"/>
    <col min="1559" max="1559" width="11.42578125" style="4" customWidth="1"/>
    <col min="1560" max="1791" width="9.140625" style="4"/>
    <col min="1792" max="1792" width="6.85546875" style="4" customWidth="1"/>
    <col min="1793" max="1793" width="59.42578125" style="4" customWidth="1"/>
    <col min="1794" max="1794" width="21.42578125" style="4" customWidth="1"/>
    <col min="1795" max="1795" width="13.85546875" style="4" customWidth="1"/>
    <col min="1796" max="1796" width="12.28515625" style="4" customWidth="1"/>
    <col min="1797" max="1797" width="16.28515625" style="4" customWidth="1"/>
    <col min="1798" max="1812" width="0" style="4" hidden="1" customWidth="1"/>
    <col min="1813" max="1813" width="14.7109375" style="4" bestFit="1" customWidth="1"/>
    <col min="1814" max="1814" width="12.42578125" style="4" customWidth="1"/>
    <col min="1815" max="1815" width="11.42578125" style="4" customWidth="1"/>
    <col min="1816" max="2047" width="9.140625" style="4"/>
    <col min="2048" max="2048" width="6.85546875" style="4" customWidth="1"/>
    <col min="2049" max="2049" width="59.42578125" style="4" customWidth="1"/>
    <col min="2050" max="2050" width="21.42578125" style="4" customWidth="1"/>
    <col min="2051" max="2051" width="13.85546875" style="4" customWidth="1"/>
    <col min="2052" max="2052" width="12.28515625" style="4" customWidth="1"/>
    <col min="2053" max="2053" width="16.28515625" style="4" customWidth="1"/>
    <col min="2054" max="2068" width="0" style="4" hidden="1" customWidth="1"/>
    <col min="2069" max="2069" width="14.7109375" style="4" bestFit="1" customWidth="1"/>
    <col min="2070" max="2070" width="12.42578125" style="4" customWidth="1"/>
    <col min="2071" max="2071" width="11.42578125" style="4" customWidth="1"/>
    <col min="2072" max="2303" width="9.140625" style="4"/>
    <col min="2304" max="2304" width="6.85546875" style="4" customWidth="1"/>
    <col min="2305" max="2305" width="59.42578125" style="4" customWidth="1"/>
    <col min="2306" max="2306" width="21.42578125" style="4" customWidth="1"/>
    <col min="2307" max="2307" width="13.85546875" style="4" customWidth="1"/>
    <col min="2308" max="2308" width="12.28515625" style="4" customWidth="1"/>
    <col min="2309" max="2309" width="16.28515625" style="4" customWidth="1"/>
    <col min="2310" max="2324" width="0" style="4" hidden="1" customWidth="1"/>
    <col min="2325" max="2325" width="14.7109375" style="4" bestFit="1" customWidth="1"/>
    <col min="2326" max="2326" width="12.42578125" style="4" customWidth="1"/>
    <col min="2327" max="2327" width="11.42578125" style="4" customWidth="1"/>
    <col min="2328" max="2559" width="9.140625" style="4"/>
    <col min="2560" max="2560" width="6.85546875" style="4" customWidth="1"/>
    <col min="2561" max="2561" width="59.42578125" style="4" customWidth="1"/>
    <col min="2562" max="2562" width="21.42578125" style="4" customWidth="1"/>
    <col min="2563" max="2563" width="13.85546875" style="4" customWidth="1"/>
    <col min="2564" max="2564" width="12.28515625" style="4" customWidth="1"/>
    <col min="2565" max="2565" width="16.28515625" style="4" customWidth="1"/>
    <col min="2566" max="2580" width="0" style="4" hidden="1" customWidth="1"/>
    <col min="2581" max="2581" width="14.7109375" style="4" bestFit="1" customWidth="1"/>
    <col min="2582" max="2582" width="12.42578125" style="4" customWidth="1"/>
    <col min="2583" max="2583" width="11.42578125" style="4" customWidth="1"/>
    <col min="2584" max="2815" width="9.140625" style="4"/>
    <col min="2816" max="2816" width="6.85546875" style="4" customWidth="1"/>
    <col min="2817" max="2817" width="59.42578125" style="4" customWidth="1"/>
    <col min="2818" max="2818" width="21.42578125" style="4" customWidth="1"/>
    <col min="2819" max="2819" width="13.85546875" style="4" customWidth="1"/>
    <col min="2820" max="2820" width="12.28515625" style="4" customWidth="1"/>
    <col min="2821" max="2821" width="16.28515625" style="4" customWidth="1"/>
    <col min="2822" max="2836" width="0" style="4" hidden="1" customWidth="1"/>
    <col min="2837" max="2837" width="14.7109375" style="4" bestFit="1" customWidth="1"/>
    <col min="2838" max="2838" width="12.42578125" style="4" customWidth="1"/>
    <col min="2839" max="2839" width="11.42578125" style="4" customWidth="1"/>
    <col min="2840" max="3071" width="9.140625" style="4"/>
    <col min="3072" max="3072" width="6.85546875" style="4" customWidth="1"/>
    <col min="3073" max="3073" width="59.42578125" style="4" customWidth="1"/>
    <col min="3074" max="3074" width="21.42578125" style="4" customWidth="1"/>
    <col min="3075" max="3075" width="13.85546875" style="4" customWidth="1"/>
    <col min="3076" max="3076" width="12.28515625" style="4" customWidth="1"/>
    <col min="3077" max="3077" width="16.28515625" style="4" customWidth="1"/>
    <col min="3078" max="3092" width="0" style="4" hidden="1" customWidth="1"/>
    <col min="3093" max="3093" width="14.7109375" style="4" bestFit="1" customWidth="1"/>
    <col min="3094" max="3094" width="12.42578125" style="4" customWidth="1"/>
    <col min="3095" max="3095" width="11.42578125" style="4" customWidth="1"/>
    <col min="3096" max="3327" width="9.140625" style="4"/>
    <col min="3328" max="3328" width="6.85546875" style="4" customWidth="1"/>
    <col min="3329" max="3329" width="59.42578125" style="4" customWidth="1"/>
    <col min="3330" max="3330" width="21.42578125" style="4" customWidth="1"/>
    <col min="3331" max="3331" width="13.85546875" style="4" customWidth="1"/>
    <col min="3332" max="3332" width="12.28515625" style="4" customWidth="1"/>
    <col min="3333" max="3333" width="16.28515625" style="4" customWidth="1"/>
    <col min="3334" max="3348" width="0" style="4" hidden="1" customWidth="1"/>
    <col min="3349" max="3349" width="14.7109375" style="4" bestFit="1" customWidth="1"/>
    <col min="3350" max="3350" width="12.42578125" style="4" customWidth="1"/>
    <col min="3351" max="3351" width="11.42578125" style="4" customWidth="1"/>
    <col min="3352" max="3583" width="9.140625" style="4"/>
    <col min="3584" max="3584" width="6.85546875" style="4" customWidth="1"/>
    <col min="3585" max="3585" width="59.42578125" style="4" customWidth="1"/>
    <col min="3586" max="3586" width="21.42578125" style="4" customWidth="1"/>
    <col min="3587" max="3587" width="13.85546875" style="4" customWidth="1"/>
    <col min="3588" max="3588" width="12.28515625" style="4" customWidth="1"/>
    <col min="3589" max="3589" width="16.28515625" style="4" customWidth="1"/>
    <col min="3590" max="3604" width="0" style="4" hidden="1" customWidth="1"/>
    <col min="3605" max="3605" width="14.7109375" style="4" bestFit="1" customWidth="1"/>
    <col min="3606" max="3606" width="12.42578125" style="4" customWidth="1"/>
    <col min="3607" max="3607" width="11.42578125" style="4" customWidth="1"/>
    <col min="3608" max="3839" width="9.140625" style="4"/>
    <col min="3840" max="3840" width="6.85546875" style="4" customWidth="1"/>
    <col min="3841" max="3841" width="59.42578125" style="4" customWidth="1"/>
    <col min="3842" max="3842" width="21.42578125" style="4" customWidth="1"/>
    <col min="3843" max="3843" width="13.85546875" style="4" customWidth="1"/>
    <col min="3844" max="3844" width="12.28515625" style="4" customWidth="1"/>
    <col min="3845" max="3845" width="16.28515625" style="4" customWidth="1"/>
    <col min="3846" max="3860" width="0" style="4" hidden="1" customWidth="1"/>
    <col min="3861" max="3861" width="14.7109375" style="4" bestFit="1" customWidth="1"/>
    <col min="3862" max="3862" width="12.42578125" style="4" customWidth="1"/>
    <col min="3863" max="3863" width="11.42578125" style="4" customWidth="1"/>
    <col min="3864" max="4095" width="9.140625" style="4"/>
    <col min="4096" max="4096" width="6.85546875" style="4" customWidth="1"/>
    <col min="4097" max="4097" width="59.42578125" style="4" customWidth="1"/>
    <col min="4098" max="4098" width="21.42578125" style="4" customWidth="1"/>
    <col min="4099" max="4099" width="13.85546875" style="4" customWidth="1"/>
    <col min="4100" max="4100" width="12.28515625" style="4" customWidth="1"/>
    <col min="4101" max="4101" width="16.28515625" style="4" customWidth="1"/>
    <col min="4102" max="4116" width="0" style="4" hidden="1" customWidth="1"/>
    <col min="4117" max="4117" width="14.7109375" style="4" bestFit="1" customWidth="1"/>
    <col min="4118" max="4118" width="12.42578125" style="4" customWidth="1"/>
    <col min="4119" max="4119" width="11.42578125" style="4" customWidth="1"/>
    <col min="4120" max="4351" width="9.140625" style="4"/>
    <col min="4352" max="4352" width="6.85546875" style="4" customWidth="1"/>
    <col min="4353" max="4353" width="59.42578125" style="4" customWidth="1"/>
    <col min="4354" max="4354" width="21.42578125" style="4" customWidth="1"/>
    <col min="4355" max="4355" width="13.85546875" style="4" customWidth="1"/>
    <col min="4356" max="4356" width="12.28515625" style="4" customWidth="1"/>
    <col min="4357" max="4357" width="16.28515625" style="4" customWidth="1"/>
    <col min="4358" max="4372" width="0" style="4" hidden="1" customWidth="1"/>
    <col min="4373" max="4373" width="14.7109375" style="4" bestFit="1" customWidth="1"/>
    <col min="4374" max="4374" width="12.42578125" style="4" customWidth="1"/>
    <col min="4375" max="4375" width="11.42578125" style="4" customWidth="1"/>
    <col min="4376" max="4607" width="9.140625" style="4"/>
    <col min="4608" max="4608" width="6.85546875" style="4" customWidth="1"/>
    <col min="4609" max="4609" width="59.42578125" style="4" customWidth="1"/>
    <col min="4610" max="4610" width="21.42578125" style="4" customWidth="1"/>
    <col min="4611" max="4611" width="13.85546875" style="4" customWidth="1"/>
    <col min="4612" max="4612" width="12.28515625" style="4" customWidth="1"/>
    <col min="4613" max="4613" width="16.28515625" style="4" customWidth="1"/>
    <col min="4614" max="4628" width="0" style="4" hidden="1" customWidth="1"/>
    <col min="4629" max="4629" width="14.7109375" style="4" bestFit="1" customWidth="1"/>
    <col min="4630" max="4630" width="12.42578125" style="4" customWidth="1"/>
    <col min="4631" max="4631" width="11.42578125" style="4" customWidth="1"/>
    <col min="4632" max="4863" width="9.140625" style="4"/>
    <col min="4864" max="4864" width="6.85546875" style="4" customWidth="1"/>
    <col min="4865" max="4865" width="59.42578125" style="4" customWidth="1"/>
    <col min="4866" max="4866" width="21.42578125" style="4" customWidth="1"/>
    <col min="4867" max="4867" width="13.85546875" style="4" customWidth="1"/>
    <col min="4868" max="4868" width="12.28515625" style="4" customWidth="1"/>
    <col min="4869" max="4869" width="16.28515625" style="4" customWidth="1"/>
    <col min="4870" max="4884" width="0" style="4" hidden="1" customWidth="1"/>
    <col min="4885" max="4885" width="14.7109375" style="4" bestFit="1" customWidth="1"/>
    <col min="4886" max="4886" width="12.42578125" style="4" customWidth="1"/>
    <col min="4887" max="4887" width="11.42578125" style="4" customWidth="1"/>
    <col min="4888" max="5119" width="9.140625" style="4"/>
    <col min="5120" max="5120" width="6.85546875" style="4" customWidth="1"/>
    <col min="5121" max="5121" width="59.42578125" style="4" customWidth="1"/>
    <col min="5122" max="5122" width="21.42578125" style="4" customWidth="1"/>
    <col min="5123" max="5123" width="13.85546875" style="4" customWidth="1"/>
    <col min="5124" max="5124" width="12.28515625" style="4" customWidth="1"/>
    <col min="5125" max="5125" width="16.28515625" style="4" customWidth="1"/>
    <col min="5126" max="5140" width="0" style="4" hidden="1" customWidth="1"/>
    <col min="5141" max="5141" width="14.7109375" style="4" bestFit="1" customWidth="1"/>
    <col min="5142" max="5142" width="12.42578125" style="4" customWidth="1"/>
    <col min="5143" max="5143" width="11.42578125" style="4" customWidth="1"/>
    <col min="5144" max="5375" width="9.140625" style="4"/>
    <col min="5376" max="5376" width="6.85546875" style="4" customWidth="1"/>
    <col min="5377" max="5377" width="59.42578125" style="4" customWidth="1"/>
    <col min="5378" max="5378" width="21.42578125" style="4" customWidth="1"/>
    <col min="5379" max="5379" width="13.85546875" style="4" customWidth="1"/>
    <col min="5380" max="5380" width="12.28515625" style="4" customWidth="1"/>
    <col min="5381" max="5381" width="16.28515625" style="4" customWidth="1"/>
    <col min="5382" max="5396" width="0" style="4" hidden="1" customWidth="1"/>
    <col min="5397" max="5397" width="14.7109375" style="4" bestFit="1" customWidth="1"/>
    <col min="5398" max="5398" width="12.42578125" style="4" customWidth="1"/>
    <col min="5399" max="5399" width="11.42578125" style="4" customWidth="1"/>
    <col min="5400" max="5631" width="9.140625" style="4"/>
    <col min="5632" max="5632" width="6.85546875" style="4" customWidth="1"/>
    <col min="5633" max="5633" width="59.42578125" style="4" customWidth="1"/>
    <col min="5634" max="5634" width="21.42578125" style="4" customWidth="1"/>
    <col min="5635" max="5635" width="13.85546875" style="4" customWidth="1"/>
    <col min="5636" max="5636" width="12.28515625" style="4" customWidth="1"/>
    <col min="5637" max="5637" width="16.28515625" style="4" customWidth="1"/>
    <col min="5638" max="5652" width="0" style="4" hidden="1" customWidth="1"/>
    <col min="5653" max="5653" width="14.7109375" style="4" bestFit="1" customWidth="1"/>
    <col min="5654" max="5654" width="12.42578125" style="4" customWidth="1"/>
    <col min="5655" max="5655" width="11.42578125" style="4" customWidth="1"/>
    <col min="5656" max="5887" width="9.140625" style="4"/>
    <col min="5888" max="5888" width="6.85546875" style="4" customWidth="1"/>
    <col min="5889" max="5889" width="59.42578125" style="4" customWidth="1"/>
    <col min="5890" max="5890" width="21.42578125" style="4" customWidth="1"/>
    <col min="5891" max="5891" width="13.85546875" style="4" customWidth="1"/>
    <col min="5892" max="5892" width="12.28515625" style="4" customWidth="1"/>
    <col min="5893" max="5893" width="16.28515625" style="4" customWidth="1"/>
    <col min="5894" max="5908" width="0" style="4" hidden="1" customWidth="1"/>
    <col min="5909" max="5909" width="14.7109375" style="4" bestFit="1" customWidth="1"/>
    <col min="5910" max="5910" width="12.42578125" style="4" customWidth="1"/>
    <col min="5911" max="5911" width="11.42578125" style="4" customWidth="1"/>
    <col min="5912" max="6143" width="9.140625" style="4"/>
    <col min="6144" max="6144" width="6.85546875" style="4" customWidth="1"/>
    <col min="6145" max="6145" width="59.42578125" style="4" customWidth="1"/>
    <col min="6146" max="6146" width="21.42578125" style="4" customWidth="1"/>
    <col min="6147" max="6147" width="13.85546875" style="4" customWidth="1"/>
    <col min="6148" max="6148" width="12.28515625" style="4" customWidth="1"/>
    <col min="6149" max="6149" width="16.28515625" style="4" customWidth="1"/>
    <col min="6150" max="6164" width="0" style="4" hidden="1" customWidth="1"/>
    <col min="6165" max="6165" width="14.7109375" style="4" bestFit="1" customWidth="1"/>
    <col min="6166" max="6166" width="12.42578125" style="4" customWidth="1"/>
    <col min="6167" max="6167" width="11.42578125" style="4" customWidth="1"/>
    <col min="6168" max="6399" width="9.140625" style="4"/>
    <col min="6400" max="6400" width="6.85546875" style="4" customWidth="1"/>
    <col min="6401" max="6401" width="59.42578125" style="4" customWidth="1"/>
    <col min="6402" max="6402" width="21.42578125" style="4" customWidth="1"/>
    <col min="6403" max="6403" width="13.85546875" style="4" customWidth="1"/>
    <col min="6404" max="6404" width="12.28515625" style="4" customWidth="1"/>
    <col min="6405" max="6405" width="16.28515625" style="4" customWidth="1"/>
    <col min="6406" max="6420" width="0" style="4" hidden="1" customWidth="1"/>
    <col min="6421" max="6421" width="14.7109375" style="4" bestFit="1" customWidth="1"/>
    <col min="6422" max="6422" width="12.42578125" style="4" customWidth="1"/>
    <col min="6423" max="6423" width="11.42578125" style="4" customWidth="1"/>
    <col min="6424" max="6655" width="9.140625" style="4"/>
    <col min="6656" max="6656" width="6.85546875" style="4" customWidth="1"/>
    <col min="6657" max="6657" width="59.42578125" style="4" customWidth="1"/>
    <col min="6658" max="6658" width="21.42578125" style="4" customWidth="1"/>
    <col min="6659" max="6659" width="13.85546875" style="4" customWidth="1"/>
    <col min="6660" max="6660" width="12.28515625" style="4" customWidth="1"/>
    <col min="6661" max="6661" width="16.28515625" style="4" customWidth="1"/>
    <col min="6662" max="6676" width="0" style="4" hidden="1" customWidth="1"/>
    <col min="6677" max="6677" width="14.7109375" style="4" bestFit="1" customWidth="1"/>
    <col min="6678" max="6678" width="12.42578125" style="4" customWidth="1"/>
    <col min="6679" max="6679" width="11.42578125" style="4" customWidth="1"/>
    <col min="6680" max="6911" width="9.140625" style="4"/>
    <col min="6912" max="6912" width="6.85546875" style="4" customWidth="1"/>
    <col min="6913" max="6913" width="59.42578125" style="4" customWidth="1"/>
    <col min="6914" max="6914" width="21.42578125" style="4" customWidth="1"/>
    <col min="6915" max="6915" width="13.85546875" style="4" customWidth="1"/>
    <col min="6916" max="6916" width="12.28515625" style="4" customWidth="1"/>
    <col min="6917" max="6917" width="16.28515625" style="4" customWidth="1"/>
    <col min="6918" max="6932" width="0" style="4" hidden="1" customWidth="1"/>
    <col min="6933" max="6933" width="14.7109375" style="4" bestFit="1" customWidth="1"/>
    <col min="6934" max="6934" width="12.42578125" style="4" customWidth="1"/>
    <col min="6935" max="6935" width="11.42578125" style="4" customWidth="1"/>
    <col min="6936" max="7167" width="9.140625" style="4"/>
    <col min="7168" max="7168" width="6.85546875" style="4" customWidth="1"/>
    <col min="7169" max="7169" width="59.42578125" style="4" customWidth="1"/>
    <col min="7170" max="7170" width="21.42578125" style="4" customWidth="1"/>
    <col min="7171" max="7171" width="13.85546875" style="4" customWidth="1"/>
    <col min="7172" max="7172" width="12.28515625" style="4" customWidth="1"/>
    <col min="7173" max="7173" width="16.28515625" style="4" customWidth="1"/>
    <col min="7174" max="7188" width="0" style="4" hidden="1" customWidth="1"/>
    <col min="7189" max="7189" width="14.7109375" style="4" bestFit="1" customWidth="1"/>
    <col min="7190" max="7190" width="12.42578125" style="4" customWidth="1"/>
    <col min="7191" max="7191" width="11.42578125" style="4" customWidth="1"/>
    <col min="7192" max="7423" width="9.140625" style="4"/>
    <col min="7424" max="7424" width="6.85546875" style="4" customWidth="1"/>
    <col min="7425" max="7425" width="59.42578125" style="4" customWidth="1"/>
    <col min="7426" max="7426" width="21.42578125" style="4" customWidth="1"/>
    <col min="7427" max="7427" width="13.85546875" style="4" customWidth="1"/>
    <col min="7428" max="7428" width="12.28515625" style="4" customWidth="1"/>
    <col min="7429" max="7429" width="16.28515625" style="4" customWidth="1"/>
    <col min="7430" max="7444" width="0" style="4" hidden="1" customWidth="1"/>
    <col min="7445" max="7445" width="14.7109375" style="4" bestFit="1" customWidth="1"/>
    <col min="7446" max="7446" width="12.42578125" style="4" customWidth="1"/>
    <col min="7447" max="7447" width="11.42578125" style="4" customWidth="1"/>
    <col min="7448" max="7679" width="9.140625" style="4"/>
    <col min="7680" max="7680" width="6.85546875" style="4" customWidth="1"/>
    <col min="7681" max="7681" width="59.42578125" style="4" customWidth="1"/>
    <col min="7682" max="7682" width="21.42578125" style="4" customWidth="1"/>
    <col min="7683" max="7683" width="13.85546875" style="4" customWidth="1"/>
    <col min="7684" max="7684" width="12.28515625" style="4" customWidth="1"/>
    <col min="7685" max="7685" width="16.28515625" style="4" customWidth="1"/>
    <col min="7686" max="7700" width="0" style="4" hidden="1" customWidth="1"/>
    <col min="7701" max="7701" width="14.7109375" style="4" bestFit="1" customWidth="1"/>
    <col min="7702" max="7702" width="12.42578125" style="4" customWidth="1"/>
    <col min="7703" max="7703" width="11.42578125" style="4" customWidth="1"/>
    <col min="7704" max="7935" width="9.140625" style="4"/>
    <col min="7936" max="7936" width="6.85546875" style="4" customWidth="1"/>
    <col min="7937" max="7937" width="59.42578125" style="4" customWidth="1"/>
    <col min="7938" max="7938" width="21.42578125" style="4" customWidth="1"/>
    <col min="7939" max="7939" width="13.85546875" style="4" customWidth="1"/>
    <col min="7940" max="7940" width="12.28515625" style="4" customWidth="1"/>
    <col min="7941" max="7941" width="16.28515625" style="4" customWidth="1"/>
    <col min="7942" max="7956" width="0" style="4" hidden="1" customWidth="1"/>
    <col min="7957" max="7957" width="14.7109375" style="4" bestFit="1" customWidth="1"/>
    <col min="7958" max="7958" width="12.42578125" style="4" customWidth="1"/>
    <col min="7959" max="7959" width="11.42578125" style="4" customWidth="1"/>
    <col min="7960" max="8191" width="9.140625" style="4"/>
    <col min="8192" max="8192" width="6.85546875" style="4" customWidth="1"/>
    <col min="8193" max="8193" width="59.42578125" style="4" customWidth="1"/>
    <col min="8194" max="8194" width="21.42578125" style="4" customWidth="1"/>
    <col min="8195" max="8195" width="13.85546875" style="4" customWidth="1"/>
    <col min="8196" max="8196" width="12.28515625" style="4" customWidth="1"/>
    <col min="8197" max="8197" width="16.28515625" style="4" customWidth="1"/>
    <col min="8198" max="8212" width="0" style="4" hidden="1" customWidth="1"/>
    <col min="8213" max="8213" width="14.7109375" style="4" bestFit="1" customWidth="1"/>
    <col min="8214" max="8214" width="12.42578125" style="4" customWidth="1"/>
    <col min="8215" max="8215" width="11.42578125" style="4" customWidth="1"/>
    <col min="8216" max="8447" width="9.140625" style="4"/>
    <col min="8448" max="8448" width="6.85546875" style="4" customWidth="1"/>
    <col min="8449" max="8449" width="59.42578125" style="4" customWidth="1"/>
    <col min="8450" max="8450" width="21.42578125" style="4" customWidth="1"/>
    <col min="8451" max="8451" width="13.85546875" style="4" customWidth="1"/>
    <col min="8452" max="8452" width="12.28515625" style="4" customWidth="1"/>
    <col min="8453" max="8453" width="16.28515625" style="4" customWidth="1"/>
    <col min="8454" max="8468" width="0" style="4" hidden="1" customWidth="1"/>
    <col min="8469" max="8469" width="14.7109375" style="4" bestFit="1" customWidth="1"/>
    <col min="8470" max="8470" width="12.42578125" style="4" customWidth="1"/>
    <col min="8471" max="8471" width="11.42578125" style="4" customWidth="1"/>
    <col min="8472" max="8703" width="9.140625" style="4"/>
    <col min="8704" max="8704" width="6.85546875" style="4" customWidth="1"/>
    <col min="8705" max="8705" width="59.42578125" style="4" customWidth="1"/>
    <col min="8706" max="8706" width="21.42578125" style="4" customWidth="1"/>
    <col min="8707" max="8707" width="13.85546875" style="4" customWidth="1"/>
    <col min="8708" max="8708" width="12.28515625" style="4" customWidth="1"/>
    <col min="8709" max="8709" width="16.28515625" style="4" customWidth="1"/>
    <col min="8710" max="8724" width="0" style="4" hidden="1" customWidth="1"/>
    <col min="8725" max="8725" width="14.7109375" style="4" bestFit="1" customWidth="1"/>
    <col min="8726" max="8726" width="12.42578125" style="4" customWidth="1"/>
    <col min="8727" max="8727" width="11.42578125" style="4" customWidth="1"/>
    <col min="8728" max="8959" width="9.140625" style="4"/>
    <col min="8960" max="8960" width="6.85546875" style="4" customWidth="1"/>
    <col min="8961" max="8961" width="59.42578125" style="4" customWidth="1"/>
    <col min="8962" max="8962" width="21.42578125" style="4" customWidth="1"/>
    <col min="8963" max="8963" width="13.85546875" style="4" customWidth="1"/>
    <col min="8964" max="8964" width="12.28515625" style="4" customWidth="1"/>
    <col min="8965" max="8965" width="16.28515625" style="4" customWidth="1"/>
    <col min="8966" max="8980" width="0" style="4" hidden="1" customWidth="1"/>
    <col min="8981" max="8981" width="14.7109375" style="4" bestFit="1" customWidth="1"/>
    <col min="8982" max="8982" width="12.42578125" style="4" customWidth="1"/>
    <col min="8983" max="8983" width="11.42578125" style="4" customWidth="1"/>
    <col min="8984" max="9215" width="9.140625" style="4"/>
    <col min="9216" max="9216" width="6.85546875" style="4" customWidth="1"/>
    <col min="9217" max="9217" width="59.42578125" style="4" customWidth="1"/>
    <col min="9218" max="9218" width="21.42578125" style="4" customWidth="1"/>
    <col min="9219" max="9219" width="13.85546875" style="4" customWidth="1"/>
    <col min="9220" max="9220" width="12.28515625" style="4" customWidth="1"/>
    <col min="9221" max="9221" width="16.28515625" style="4" customWidth="1"/>
    <col min="9222" max="9236" width="0" style="4" hidden="1" customWidth="1"/>
    <col min="9237" max="9237" width="14.7109375" style="4" bestFit="1" customWidth="1"/>
    <col min="9238" max="9238" width="12.42578125" style="4" customWidth="1"/>
    <col min="9239" max="9239" width="11.42578125" style="4" customWidth="1"/>
    <col min="9240" max="9471" width="9.140625" style="4"/>
    <col min="9472" max="9472" width="6.85546875" style="4" customWidth="1"/>
    <col min="9473" max="9473" width="59.42578125" style="4" customWidth="1"/>
    <col min="9474" max="9474" width="21.42578125" style="4" customWidth="1"/>
    <col min="9475" max="9475" width="13.85546875" style="4" customWidth="1"/>
    <col min="9476" max="9476" width="12.28515625" style="4" customWidth="1"/>
    <col min="9477" max="9477" width="16.28515625" style="4" customWidth="1"/>
    <col min="9478" max="9492" width="0" style="4" hidden="1" customWidth="1"/>
    <col min="9493" max="9493" width="14.7109375" style="4" bestFit="1" customWidth="1"/>
    <col min="9494" max="9494" width="12.42578125" style="4" customWidth="1"/>
    <col min="9495" max="9495" width="11.42578125" style="4" customWidth="1"/>
    <col min="9496" max="9727" width="9.140625" style="4"/>
    <col min="9728" max="9728" width="6.85546875" style="4" customWidth="1"/>
    <col min="9729" max="9729" width="59.42578125" style="4" customWidth="1"/>
    <col min="9730" max="9730" width="21.42578125" style="4" customWidth="1"/>
    <col min="9731" max="9731" width="13.85546875" style="4" customWidth="1"/>
    <col min="9732" max="9732" width="12.28515625" style="4" customWidth="1"/>
    <col min="9733" max="9733" width="16.28515625" style="4" customWidth="1"/>
    <col min="9734" max="9748" width="0" style="4" hidden="1" customWidth="1"/>
    <col min="9749" max="9749" width="14.7109375" style="4" bestFit="1" customWidth="1"/>
    <col min="9750" max="9750" width="12.42578125" style="4" customWidth="1"/>
    <col min="9751" max="9751" width="11.42578125" style="4" customWidth="1"/>
    <col min="9752" max="9983" width="9.140625" style="4"/>
    <col min="9984" max="9984" width="6.85546875" style="4" customWidth="1"/>
    <col min="9985" max="9985" width="59.42578125" style="4" customWidth="1"/>
    <col min="9986" max="9986" width="21.42578125" style="4" customWidth="1"/>
    <col min="9987" max="9987" width="13.85546875" style="4" customWidth="1"/>
    <col min="9988" max="9988" width="12.28515625" style="4" customWidth="1"/>
    <col min="9989" max="9989" width="16.28515625" style="4" customWidth="1"/>
    <col min="9990" max="10004" width="0" style="4" hidden="1" customWidth="1"/>
    <col min="10005" max="10005" width="14.7109375" style="4" bestFit="1" customWidth="1"/>
    <col min="10006" max="10006" width="12.42578125" style="4" customWidth="1"/>
    <col min="10007" max="10007" width="11.42578125" style="4" customWidth="1"/>
    <col min="10008" max="10239" width="9.140625" style="4"/>
    <col min="10240" max="10240" width="6.85546875" style="4" customWidth="1"/>
    <col min="10241" max="10241" width="59.42578125" style="4" customWidth="1"/>
    <col min="10242" max="10242" width="21.42578125" style="4" customWidth="1"/>
    <col min="10243" max="10243" width="13.85546875" style="4" customWidth="1"/>
    <col min="10244" max="10244" width="12.28515625" style="4" customWidth="1"/>
    <col min="10245" max="10245" width="16.28515625" style="4" customWidth="1"/>
    <col min="10246" max="10260" width="0" style="4" hidden="1" customWidth="1"/>
    <col min="10261" max="10261" width="14.7109375" style="4" bestFit="1" customWidth="1"/>
    <col min="10262" max="10262" width="12.42578125" style="4" customWidth="1"/>
    <col min="10263" max="10263" width="11.42578125" style="4" customWidth="1"/>
    <col min="10264" max="10495" width="9.140625" style="4"/>
    <col min="10496" max="10496" width="6.85546875" style="4" customWidth="1"/>
    <col min="10497" max="10497" width="59.42578125" style="4" customWidth="1"/>
    <col min="10498" max="10498" width="21.42578125" style="4" customWidth="1"/>
    <col min="10499" max="10499" width="13.85546875" style="4" customWidth="1"/>
    <col min="10500" max="10500" width="12.28515625" style="4" customWidth="1"/>
    <col min="10501" max="10501" width="16.28515625" style="4" customWidth="1"/>
    <col min="10502" max="10516" width="0" style="4" hidden="1" customWidth="1"/>
    <col min="10517" max="10517" width="14.7109375" style="4" bestFit="1" customWidth="1"/>
    <col min="10518" max="10518" width="12.42578125" style="4" customWidth="1"/>
    <col min="10519" max="10519" width="11.42578125" style="4" customWidth="1"/>
    <col min="10520" max="10751" width="9.140625" style="4"/>
    <col min="10752" max="10752" width="6.85546875" style="4" customWidth="1"/>
    <col min="10753" max="10753" width="59.42578125" style="4" customWidth="1"/>
    <col min="10754" max="10754" width="21.42578125" style="4" customWidth="1"/>
    <col min="10755" max="10755" width="13.85546875" style="4" customWidth="1"/>
    <col min="10756" max="10756" width="12.28515625" style="4" customWidth="1"/>
    <col min="10757" max="10757" width="16.28515625" style="4" customWidth="1"/>
    <col min="10758" max="10772" width="0" style="4" hidden="1" customWidth="1"/>
    <col min="10773" max="10773" width="14.7109375" style="4" bestFit="1" customWidth="1"/>
    <col min="10774" max="10774" width="12.42578125" style="4" customWidth="1"/>
    <col min="10775" max="10775" width="11.42578125" style="4" customWidth="1"/>
    <col min="10776" max="11007" width="9.140625" style="4"/>
    <col min="11008" max="11008" width="6.85546875" style="4" customWidth="1"/>
    <col min="11009" max="11009" width="59.42578125" style="4" customWidth="1"/>
    <col min="11010" max="11010" width="21.42578125" style="4" customWidth="1"/>
    <col min="11011" max="11011" width="13.85546875" style="4" customWidth="1"/>
    <col min="11012" max="11012" width="12.28515625" style="4" customWidth="1"/>
    <col min="11013" max="11013" width="16.28515625" style="4" customWidth="1"/>
    <col min="11014" max="11028" width="0" style="4" hidden="1" customWidth="1"/>
    <col min="11029" max="11029" width="14.7109375" style="4" bestFit="1" customWidth="1"/>
    <col min="11030" max="11030" width="12.42578125" style="4" customWidth="1"/>
    <col min="11031" max="11031" width="11.42578125" style="4" customWidth="1"/>
    <col min="11032" max="11263" width="9.140625" style="4"/>
    <col min="11264" max="11264" width="6.85546875" style="4" customWidth="1"/>
    <col min="11265" max="11265" width="59.42578125" style="4" customWidth="1"/>
    <col min="11266" max="11266" width="21.42578125" style="4" customWidth="1"/>
    <col min="11267" max="11267" width="13.85546875" style="4" customWidth="1"/>
    <col min="11268" max="11268" width="12.28515625" style="4" customWidth="1"/>
    <col min="11269" max="11269" width="16.28515625" style="4" customWidth="1"/>
    <col min="11270" max="11284" width="0" style="4" hidden="1" customWidth="1"/>
    <col min="11285" max="11285" width="14.7109375" style="4" bestFit="1" customWidth="1"/>
    <col min="11286" max="11286" width="12.42578125" style="4" customWidth="1"/>
    <col min="11287" max="11287" width="11.42578125" style="4" customWidth="1"/>
    <col min="11288" max="11519" width="9.140625" style="4"/>
    <col min="11520" max="11520" width="6.85546875" style="4" customWidth="1"/>
    <col min="11521" max="11521" width="59.42578125" style="4" customWidth="1"/>
    <col min="11522" max="11522" width="21.42578125" style="4" customWidth="1"/>
    <col min="11523" max="11523" width="13.85546875" style="4" customWidth="1"/>
    <col min="11524" max="11524" width="12.28515625" style="4" customWidth="1"/>
    <col min="11525" max="11525" width="16.28515625" style="4" customWidth="1"/>
    <col min="11526" max="11540" width="0" style="4" hidden="1" customWidth="1"/>
    <col min="11541" max="11541" width="14.7109375" style="4" bestFit="1" customWidth="1"/>
    <col min="11542" max="11542" width="12.42578125" style="4" customWidth="1"/>
    <col min="11543" max="11543" width="11.42578125" style="4" customWidth="1"/>
    <col min="11544" max="11775" width="9.140625" style="4"/>
    <col min="11776" max="11776" width="6.85546875" style="4" customWidth="1"/>
    <col min="11777" max="11777" width="59.42578125" style="4" customWidth="1"/>
    <col min="11778" max="11778" width="21.42578125" style="4" customWidth="1"/>
    <col min="11779" max="11779" width="13.85546875" style="4" customWidth="1"/>
    <col min="11780" max="11780" width="12.28515625" style="4" customWidth="1"/>
    <col min="11781" max="11781" width="16.28515625" style="4" customWidth="1"/>
    <col min="11782" max="11796" width="0" style="4" hidden="1" customWidth="1"/>
    <col min="11797" max="11797" width="14.7109375" style="4" bestFit="1" customWidth="1"/>
    <col min="11798" max="11798" width="12.42578125" style="4" customWidth="1"/>
    <col min="11799" max="11799" width="11.42578125" style="4" customWidth="1"/>
    <col min="11800" max="12031" width="9.140625" style="4"/>
    <col min="12032" max="12032" width="6.85546875" style="4" customWidth="1"/>
    <col min="12033" max="12033" width="59.42578125" style="4" customWidth="1"/>
    <col min="12034" max="12034" width="21.42578125" style="4" customWidth="1"/>
    <col min="12035" max="12035" width="13.85546875" style="4" customWidth="1"/>
    <col min="12036" max="12036" width="12.28515625" style="4" customWidth="1"/>
    <col min="12037" max="12037" width="16.28515625" style="4" customWidth="1"/>
    <col min="12038" max="12052" width="0" style="4" hidden="1" customWidth="1"/>
    <col min="12053" max="12053" width="14.7109375" style="4" bestFit="1" customWidth="1"/>
    <col min="12054" max="12054" width="12.42578125" style="4" customWidth="1"/>
    <col min="12055" max="12055" width="11.42578125" style="4" customWidth="1"/>
    <col min="12056" max="12287" width="9.140625" style="4"/>
    <col min="12288" max="12288" width="6.85546875" style="4" customWidth="1"/>
    <col min="12289" max="12289" width="59.42578125" style="4" customWidth="1"/>
    <col min="12290" max="12290" width="21.42578125" style="4" customWidth="1"/>
    <col min="12291" max="12291" width="13.85546875" style="4" customWidth="1"/>
    <col min="12292" max="12292" width="12.28515625" style="4" customWidth="1"/>
    <col min="12293" max="12293" width="16.28515625" style="4" customWidth="1"/>
    <col min="12294" max="12308" width="0" style="4" hidden="1" customWidth="1"/>
    <col min="12309" max="12309" width="14.7109375" style="4" bestFit="1" customWidth="1"/>
    <col min="12310" max="12310" width="12.42578125" style="4" customWidth="1"/>
    <col min="12311" max="12311" width="11.42578125" style="4" customWidth="1"/>
    <col min="12312" max="12543" width="9.140625" style="4"/>
    <col min="12544" max="12544" width="6.85546875" style="4" customWidth="1"/>
    <col min="12545" max="12545" width="59.42578125" style="4" customWidth="1"/>
    <col min="12546" max="12546" width="21.42578125" style="4" customWidth="1"/>
    <col min="12547" max="12547" width="13.85546875" style="4" customWidth="1"/>
    <col min="12548" max="12548" width="12.28515625" style="4" customWidth="1"/>
    <col min="12549" max="12549" width="16.28515625" style="4" customWidth="1"/>
    <col min="12550" max="12564" width="0" style="4" hidden="1" customWidth="1"/>
    <col min="12565" max="12565" width="14.7109375" style="4" bestFit="1" customWidth="1"/>
    <col min="12566" max="12566" width="12.42578125" style="4" customWidth="1"/>
    <col min="12567" max="12567" width="11.42578125" style="4" customWidth="1"/>
    <col min="12568" max="12799" width="9.140625" style="4"/>
    <col min="12800" max="12800" width="6.85546875" style="4" customWidth="1"/>
    <col min="12801" max="12801" width="59.42578125" style="4" customWidth="1"/>
    <col min="12802" max="12802" width="21.42578125" style="4" customWidth="1"/>
    <col min="12803" max="12803" width="13.85546875" style="4" customWidth="1"/>
    <col min="12804" max="12804" width="12.28515625" style="4" customWidth="1"/>
    <col min="12805" max="12805" width="16.28515625" style="4" customWidth="1"/>
    <col min="12806" max="12820" width="0" style="4" hidden="1" customWidth="1"/>
    <col min="12821" max="12821" width="14.7109375" style="4" bestFit="1" customWidth="1"/>
    <col min="12822" max="12822" width="12.42578125" style="4" customWidth="1"/>
    <col min="12823" max="12823" width="11.42578125" style="4" customWidth="1"/>
    <col min="12824" max="13055" width="9.140625" style="4"/>
    <col min="13056" max="13056" width="6.85546875" style="4" customWidth="1"/>
    <col min="13057" max="13057" width="59.42578125" style="4" customWidth="1"/>
    <col min="13058" max="13058" width="21.42578125" style="4" customWidth="1"/>
    <col min="13059" max="13059" width="13.85546875" style="4" customWidth="1"/>
    <col min="13060" max="13060" width="12.28515625" style="4" customWidth="1"/>
    <col min="13061" max="13061" width="16.28515625" style="4" customWidth="1"/>
    <col min="13062" max="13076" width="0" style="4" hidden="1" customWidth="1"/>
    <col min="13077" max="13077" width="14.7109375" style="4" bestFit="1" customWidth="1"/>
    <col min="13078" max="13078" width="12.42578125" style="4" customWidth="1"/>
    <col min="13079" max="13079" width="11.42578125" style="4" customWidth="1"/>
    <col min="13080" max="13311" width="9.140625" style="4"/>
    <col min="13312" max="13312" width="6.85546875" style="4" customWidth="1"/>
    <col min="13313" max="13313" width="59.42578125" style="4" customWidth="1"/>
    <col min="13314" max="13314" width="21.42578125" style="4" customWidth="1"/>
    <col min="13315" max="13315" width="13.85546875" style="4" customWidth="1"/>
    <col min="13316" max="13316" width="12.28515625" style="4" customWidth="1"/>
    <col min="13317" max="13317" width="16.28515625" style="4" customWidth="1"/>
    <col min="13318" max="13332" width="0" style="4" hidden="1" customWidth="1"/>
    <col min="13333" max="13333" width="14.7109375" style="4" bestFit="1" customWidth="1"/>
    <col min="13334" max="13334" width="12.42578125" style="4" customWidth="1"/>
    <col min="13335" max="13335" width="11.42578125" style="4" customWidth="1"/>
    <col min="13336" max="13567" width="9.140625" style="4"/>
    <col min="13568" max="13568" width="6.85546875" style="4" customWidth="1"/>
    <col min="13569" max="13569" width="59.42578125" style="4" customWidth="1"/>
    <col min="13570" max="13570" width="21.42578125" style="4" customWidth="1"/>
    <col min="13571" max="13571" width="13.85546875" style="4" customWidth="1"/>
    <col min="13572" max="13572" width="12.28515625" style="4" customWidth="1"/>
    <col min="13573" max="13573" width="16.28515625" style="4" customWidth="1"/>
    <col min="13574" max="13588" width="0" style="4" hidden="1" customWidth="1"/>
    <col min="13589" max="13589" width="14.7109375" style="4" bestFit="1" customWidth="1"/>
    <col min="13590" max="13590" width="12.42578125" style="4" customWidth="1"/>
    <col min="13591" max="13591" width="11.42578125" style="4" customWidth="1"/>
    <col min="13592" max="13823" width="9.140625" style="4"/>
    <col min="13824" max="13824" width="6.85546875" style="4" customWidth="1"/>
    <col min="13825" max="13825" width="59.42578125" style="4" customWidth="1"/>
    <col min="13826" max="13826" width="21.42578125" style="4" customWidth="1"/>
    <col min="13827" max="13827" width="13.85546875" style="4" customWidth="1"/>
    <col min="13828" max="13828" width="12.28515625" style="4" customWidth="1"/>
    <col min="13829" max="13829" width="16.28515625" style="4" customWidth="1"/>
    <col min="13830" max="13844" width="0" style="4" hidden="1" customWidth="1"/>
    <col min="13845" max="13845" width="14.7109375" style="4" bestFit="1" customWidth="1"/>
    <col min="13846" max="13846" width="12.42578125" style="4" customWidth="1"/>
    <col min="13847" max="13847" width="11.42578125" style="4" customWidth="1"/>
    <col min="13848" max="14079" width="9.140625" style="4"/>
    <col min="14080" max="14080" width="6.85546875" style="4" customWidth="1"/>
    <col min="14081" max="14081" width="59.42578125" style="4" customWidth="1"/>
    <col min="14082" max="14082" width="21.42578125" style="4" customWidth="1"/>
    <col min="14083" max="14083" width="13.85546875" style="4" customWidth="1"/>
    <col min="14084" max="14084" width="12.28515625" style="4" customWidth="1"/>
    <col min="14085" max="14085" width="16.28515625" style="4" customWidth="1"/>
    <col min="14086" max="14100" width="0" style="4" hidden="1" customWidth="1"/>
    <col min="14101" max="14101" width="14.7109375" style="4" bestFit="1" customWidth="1"/>
    <col min="14102" max="14102" width="12.42578125" style="4" customWidth="1"/>
    <col min="14103" max="14103" width="11.42578125" style="4" customWidth="1"/>
    <col min="14104" max="14335" width="9.140625" style="4"/>
    <col min="14336" max="14336" width="6.85546875" style="4" customWidth="1"/>
    <col min="14337" max="14337" width="59.42578125" style="4" customWidth="1"/>
    <col min="14338" max="14338" width="21.42578125" style="4" customWidth="1"/>
    <col min="14339" max="14339" width="13.85546875" style="4" customWidth="1"/>
    <col min="14340" max="14340" width="12.28515625" style="4" customWidth="1"/>
    <col min="14341" max="14341" width="16.28515625" style="4" customWidth="1"/>
    <col min="14342" max="14356" width="0" style="4" hidden="1" customWidth="1"/>
    <col min="14357" max="14357" width="14.7109375" style="4" bestFit="1" customWidth="1"/>
    <col min="14358" max="14358" width="12.42578125" style="4" customWidth="1"/>
    <col min="14359" max="14359" width="11.42578125" style="4" customWidth="1"/>
    <col min="14360" max="14591" width="9.140625" style="4"/>
    <col min="14592" max="14592" width="6.85546875" style="4" customWidth="1"/>
    <col min="14593" max="14593" width="59.42578125" style="4" customWidth="1"/>
    <col min="14594" max="14594" width="21.42578125" style="4" customWidth="1"/>
    <col min="14595" max="14595" width="13.85546875" style="4" customWidth="1"/>
    <col min="14596" max="14596" width="12.28515625" style="4" customWidth="1"/>
    <col min="14597" max="14597" width="16.28515625" style="4" customWidth="1"/>
    <col min="14598" max="14612" width="0" style="4" hidden="1" customWidth="1"/>
    <col min="14613" max="14613" width="14.7109375" style="4" bestFit="1" customWidth="1"/>
    <col min="14614" max="14614" width="12.42578125" style="4" customWidth="1"/>
    <col min="14615" max="14615" width="11.42578125" style="4" customWidth="1"/>
    <col min="14616" max="14847" width="9.140625" style="4"/>
    <col min="14848" max="14848" width="6.85546875" style="4" customWidth="1"/>
    <col min="14849" max="14849" width="59.42578125" style="4" customWidth="1"/>
    <col min="14850" max="14850" width="21.42578125" style="4" customWidth="1"/>
    <col min="14851" max="14851" width="13.85546875" style="4" customWidth="1"/>
    <col min="14852" max="14852" width="12.28515625" style="4" customWidth="1"/>
    <col min="14853" max="14853" width="16.28515625" style="4" customWidth="1"/>
    <col min="14854" max="14868" width="0" style="4" hidden="1" customWidth="1"/>
    <col min="14869" max="14869" width="14.7109375" style="4" bestFit="1" customWidth="1"/>
    <col min="14870" max="14870" width="12.42578125" style="4" customWidth="1"/>
    <col min="14871" max="14871" width="11.42578125" style="4" customWidth="1"/>
    <col min="14872" max="15103" width="9.140625" style="4"/>
    <col min="15104" max="15104" width="6.85546875" style="4" customWidth="1"/>
    <col min="15105" max="15105" width="59.42578125" style="4" customWidth="1"/>
    <col min="15106" max="15106" width="21.42578125" style="4" customWidth="1"/>
    <col min="15107" max="15107" width="13.85546875" style="4" customWidth="1"/>
    <col min="15108" max="15108" width="12.28515625" style="4" customWidth="1"/>
    <col min="15109" max="15109" width="16.28515625" style="4" customWidth="1"/>
    <col min="15110" max="15124" width="0" style="4" hidden="1" customWidth="1"/>
    <col min="15125" max="15125" width="14.7109375" style="4" bestFit="1" customWidth="1"/>
    <col min="15126" max="15126" width="12.42578125" style="4" customWidth="1"/>
    <col min="15127" max="15127" width="11.42578125" style="4" customWidth="1"/>
    <col min="15128" max="15359" width="9.140625" style="4"/>
    <col min="15360" max="15360" width="6.85546875" style="4" customWidth="1"/>
    <col min="15361" max="15361" width="59.42578125" style="4" customWidth="1"/>
    <col min="15362" max="15362" width="21.42578125" style="4" customWidth="1"/>
    <col min="15363" max="15363" width="13.85546875" style="4" customWidth="1"/>
    <col min="15364" max="15364" width="12.28515625" style="4" customWidth="1"/>
    <col min="15365" max="15365" width="16.28515625" style="4" customWidth="1"/>
    <col min="15366" max="15380" width="0" style="4" hidden="1" customWidth="1"/>
    <col min="15381" max="15381" width="14.7109375" style="4" bestFit="1" customWidth="1"/>
    <col min="15382" max="15382" width="12.42578125" style="4" customWidth="1"/>
    <col min="15383" max="15383" width="11.42578125" style="4" customWidth="1"/>
    <col min="15384" max="15615" width="9.140625" style="4"/>
    <col min="15616" max="15616" width="6.85546875" style="4" customWidth="1"/>
    <col min="15617" max="15617" width="59.42578125" style="4" customWidth="1"/>
    <col min="15618" max="15618" width="21.42578125" style="4" customWidth="1"/>
    <col min="15619" max="15619" width="13.85546875" style="4" customWidth="1"/>
    <col min="15620" max="15620" width="12.28515625" style="4" customWidth="1"/>
    <col min="15621" max="15621" width="16.28515625" style="4" customWidth="1"/>
    <col min="15622" max="15636" width="0" style="4" hidden="1" customWidth="1"/>
    <col min="15637" max="15637" width="14.7109375" style="4" bestFit="1" customWidth="1"/>
    <col min="15638" max="15638" width="12.42578125" style="4" customWidth="1"/>
    <col min="15639" max="15639" width="11.42578125" style="4" customWidth="1"/>
    <col min="15640" max="15871" width="9.140625" style="4"/>
    <col min="15872" max="15872" width="6.85546875" style="4" customWidth="1"/>
    <col min="15873" max="15873" width="59.42578125" style="4" customWidth="1"/>
    <col min="15874" max="15874" width="21.42578125" style="4" customWidth="1"/>
    <col min="15875" max="15875" width="13.85546875" style="4" customWidth="1"/>
    <col min="15876" max="15876" width="12.28515625" style="4" customWidth="1"/>
    <col min="15877" max="15877" width="16.28515625" style="4" customWidth="1"/>
    <col min="15878" max="15892" width="0" style="4" hidden="1" customWidth="1"/>
    <col min="15893" max="15893" width="14.7109375" style="4" bestFit="1" customWidth="1"/>
    <col min="15894" max="15894" width="12.42578125" style="4" customWidth="1"/>
    <col min="15895" max="15895" width="11.42578125" style="4" customWidth="1"/>
    <col min="15896" max="16127" width="9.140625" style="4"/>
    <col min="16128" max="16128" width="6.85546875" style="4" customWidth="1"/>
    <col min="16129" max="16129" width="59.42578125" style="4" customWidth="1"/>
    <col min="16130" max="16130" width="21.42578125" style="4" customWidth="1"/>
    <col min="16131" max="16131" width="13.85546875" style="4" customWidth="1"/>
    <col min="16132" max="16132" width="12.28515625" style="4" customWidth="1"/>
    <col min="16133" max="16133" width="16.28515625" style="4" customWidth="1"/>
    <col min="16134" max="16148" width="0" style="4" hidden="1" customWidth="1"/>
    <col min="16149" max="16149" width="14.7109375" style="4" bestFit="1" customWidth="1"/>
    <col min="16150" max="16150" width="12.42578125" style="4" customWidth="1"/>
    <col min="16151" max="16151" width="11.42578125" style="4" customWidth="1"/>
    <col min="16152" max="16384" width="9.140625" style="4"/>
  </cols>
  <sheetData>
    <row r="1" spans="1:11" hidden="1" x14ac:dyDescent="0.2">
      <c r="G1" s="3" t="s">
        <v>0</v>
      </c>
    </row>
    <row r="2" spans="1:11" hidden="1" x14ac:dyDescent="0.2">
      <c r="F2" s="2" t="s">
        <v>1</v>
      </c>
    </row>
    <row r="3" spans="1:11" hidden="1" x14ac:dyDescent="0.2">
      <c r="F3" s="2" t="s">
        <v>2</v>
      </c>
    </row>
    <row r="4" spans="1:11" hidden="1" x14ac:dyDescent="0.2">
      <c r="G4" s="3" t="s">
        <v>3</v>
      </c>
    </row>
    <row r="5" spans="1:11" hidden="1" x14ac:dyDescent="0.2"/>
    <row r="6" spans="1:11" hidden="1" x14ac:dyDescent="0.2"/>
    <row r="7" spans="1:11" hidden="1" x14ac:dyDescent="0.2">
      <c r="A7" s="1">
        <v>2024</v>
      </c>
      <c r="D7" s="5"/>
      <c r="E7" s="5"/>
      <c r="F7" s="6" t="s">
        <v>0</v>
      </c>
      <c r="G7" s="7"/>
      <c r="H7" s="8"/>
      <c r="I7" s="8"/>
      <c r="J7" s="8"/>
      <c r="K7" s="8"/>
    </row>
    <row r="8" spans="1:11" hidden="1" x14ac:dyDescent="0.2">
      <c r="D8" s="5"/>
      <c r="E8" s="5"/>
      <c r="F8" s="6" t="s">
        <v>4</v>
      </c>
      <c r="G8" s="7"/>
      <c r="H8" s="8"/>
      <c r="I8" s="8"/>
      <c r="J8" s="8"/>
      <c r="K8" s="8"/>
    </row>
    <row r="9" spans="1:11" hidden="1" x14ac:dyDescent="0.2">
      <c r="D9" s="5"/>
      <c r="E9" s="5" t="s">
        <v>5</v>
      </c>
      <c r="F9" s="6"/>
      <c r="G9" s="7"/>
      <c r="H9" s="8"/>
      <c r="I9" s="8"/>
      <c r="J9" s="8"/>
      <c r="K9" s="8"/>
    </row>
    <row r="10" spans="1:11" hidden="1" x14ac:dyDescent="0.2">
      <c r="D10" s="5"/>
      <c r="E10" s="5"/>
      <c r="F10" s="6"/>
      <c r="G10" s="7" t="s">
        <v>6</v>
      </c>
      <c r="H10" s="8"/>
      <c r="I10" s="8"/>
      <c r="J10" s="8"/>
      <c r="K10" s="8"/>
    </row>
    <row r="11" spans="1:11" hidden="1" x14ac:dyDescent="0.2">
      <c r="B11" s="9" t="s">
        <v>7</v>
      </c>
      <c r="C11" s="9" t="s">
        <v>7</v>
      </c>
      <c r="D11" s="5"/>
      <c r="E11" s="5"/>
      <c r="F11" s="6"/>
      <c r="G11" s="7"/>
      <c r="H11" s="8"/>
      <c r="I11" s="8"/>
      <c r="J11" s="8"/>
      <c r="K11" s="8"/>
    </row>
    <row r="12" spans="1:11" hidden="1" x14ac:dyDescent="0.2">
      <c r="D12" s="5"/>
      <c r="E12" s="5"/>
      <c r="F12" s="6"/>
      <c r="G12" s="7"/>
      <c r="H12" s="8"/>
      <c r="I12" s="8"/>
      <c r="J12" s="8"/>
      <c r="K12" s="8"/>
    </row>
    <row r="13" spans="1:11" hidden="1" x14ac:dyDescent="0.2">
      <c r="D13" s="5"/>
      <c r="E13" s="5"/>
      <c r="F13" s="6"/>
      <c r="G13" s="7"/>
      <c r="H13" s="8"/>
      <c r="I13" s="8"/>
      <c r="J13" s="8"/>
      <c r="K13" s="8"/>
    </row>
    <row r="14" spans="1:11" hidden="1" x14ac:dyDescent="0.2">
      <c r="A14" s="98"/>
      <c r="B14" s="10" t="s">
        <v>8</v>
      </c>
      <c r="C14" s="10" t="s">
        <v>8</v>
      </c>
      <c r="D14" s="11"/>
      <c r="E14" s="11"/>
      <c r="F14" s="12"/>
      <c r="G14" s="13" t="s">
        <v>9</v>
      </c>
      <c r="H14" s="8"/>
      <c r="I14" s="8"/>
      <c r="J14" s="8" t="s">
        <v>10</v>
      </c>
      <c r="K14" s="14">
        <v>3692</v>
      </c>
    </row>
    <row r="15" spans="1:11" hidden="1" x14ac:dyDescent="0.2">
      <c r="A15" s="15"/>
      <c r="B15" s="16" t="s">
        <v>11</v>
      </c>
      <c r="C15" s="16" t="s">
        <v>11</v>
      </c>
      <c r="D15" s="17" t="s">
        <v>12</v>
      </c>
      <c r="E15" s="18" t="s">
        <v>13</v>
      </c>
      <c r="F15" s="19" t="s">
        <v>14</v>
      </c>
      <c r="G15" s="20" t="s">
        <v>15</v>
      </c>
      <c r="H15" s="8"/>
      <c r="I15" s="8"/>
      <c r="J15" s="8"/>
      <c r="K15" s="8"/>
    </row>
    <row r="16" spans="1:11" hidden="1" x14ac:dyDescent="0.2">
      <c r="A16" s="15">
        <v>1</v>
      </c>
      <c r="B16" s="16" t="s">
        <v>16</v>
      </c>
      <c r="C16" s="16" t="s">
        <v>16</v>
      </c>
      <c r="D16" s="18" t="s">
        <v>17</v>
      </c>
      <c r="E16" s="18">
        <v>20</v>
      </c>
      <c r="F16" s="19">
        <v>1000</v>
      </c>
      <c r="G16" s="20">
        <f>E16*F16/1000</f>
        <v>20</v>
      </c>
      <c r="H16" s="8"/>
      <c r="I16" s="8"/>
      <c r="J16" s="8"/>
      <c r="K16" s="8"/>
    </row>
    <row r="17" spans="1:25" hidden="1" x14ac:dyDescent="0.2">
      <c r="A17" s="15">
        <v>2</v>
      </c>
      <c r="B17" s="16" t="s">
        <v>18</v>
      </c>
      <c r="C17" s="16" t="s">
        <v>18</v>
      </c>
      <c r="D17" s="18" t="s">
        <v>17</v>
      </c>
      <c r="E17" s="18">
        <v>446</v>
      </c>
      <c r="F17" s="19">
        <v>1000</v>
      </c>
      <c r="G17" s="20">
        <f>E17*F17/1000</f>
        <v>446</v>
      </c>
      <c r="H17" s="8"/>
      <c r="I17" s="8"/>
      <c r="J17" s="8"/>
      <c r="K17" s="8"/>
    </row>
    <row r="18" spans="1:25" hidden="1" x14ac:dyDescent="0.2">
      <c r="A18" s="15">
        <v>3</v>
      </c>
      <c r="B18" s="21" t="s">
        <v>19</v>
      </c>
      <c r="C18" s="21" t="s">
        <v>19</v>
      </c>
      <c r="D18" s="18" t="s">
        <v>17</v>
      </c>
      <c r="E18" s="18">
        <v>6700</v>
      </c>
      <c r="F18" s="19">
        <v>1000</v>
      </c>
      <c r="G18" s="20">
        <f>E18*F18/1000</f>
        <v>6700</v>
      </c>
      <c r="H18" s="8" t="s">
        <v>20</v>
      </c>
      <c r="I18" s="8"/>
      <c r="J18" s="8"/>
      <c r="K18" s="8"/>
    </row>
    <row r="19" spans="1:25" s="27" customFormat="1" hidden="1" x14ac:dyDescent="0.2">
      <c r="A19" s="99"/>
      <c r="B19" s="22" t="s">
        <v>21</v>
      </c>
      <c r="C19" s="22" t="s">
        <v>21</v>
      </c>
      <c r="D19" s="23"/>
      <c r="E19" s="23">
        <f>SUM(E16:E18)</f>
        <v>7166</v>
      </c>
      <c r="F19" s="24"/>
      <c r="G19" s="25">
        <f>SUM(G15:G18)</f>
        <v>7166</v>
      </c>
      <c r="H19" s="26"/>
      <c r="I19" s="26"/>
      <c r="J19" s="26"/>
      <c r="K19" s="26"/>
      <c r="W19" s="41"/>
    </row>
    <row r="20" spans="1:25" s="27" customFormat="1" hidden="1" x14ac:dyDescent="0.2">
      <c r="A20" s="100"/>
      <c r="B20" s="9"/>
      <c r="C20" s="9"/>
      <c r="D20" s="28"/>
      <c r="E20" s="28"/>
      <c r="F20" s="29"/>
      <c r="G20" s="30"/>
      <c r="H20" s="26"/>
      <c r="I20" s="26"/>
      <c r="J20" s="26"/>
      <c r="K20" s="26"/>
      <c r="W20" s="41"/>
    </row>
    <row r="21" spans="1:25" hidden="1" x14ac:dyDescent="0.2">
      <c r="G21" s="2"/>
    </row>
    <row r="22" spans="1:25" x14ac:dyDescent="0.2">
      <c r="G22" s="2"/>
    </row>
    <row r="23" spans="1:25" ht="36" x14ac:dyDescent="0.2">
      <c r="A23" s="99" t="s">
        <v>22</v>
      </c>
      <c r="B23" s="32" t="s">
        <v>48</v>
      </c>
      <c r="C23" s="32" t="s">
        <v>69</v>
      </c>
      <c r="D23" s="33" t="s">
        <v>49</v>
      </c>
      <c r="E23" s="33" t="s">
        <v>50</v>
      </c>
      <c r="F23" s="34" t="s">
        <v>23</v>
      </c>
      <c r="G23" s="35" t="s">
        <v>24</v>
      </c>
      <c r="H23" s="36"/>
      <c r="I23" s="36"/>
      <c r="J23" s="36"/>
      <c r="K23" s="36"/>
      <c r="L23" s="36"/>
      <c r="M23" s="36"/>
      <c r="N23" s="36"/>
      <c r="O23" s="36"/>
      <c r="P23" s="36"/>
      <c r="Q23" s="36"/>
      <c r="R23" s="36"/>
      <c r="S23" s="36"/>
      <c r="T23" s="36"/>
      <c r="U23" s="36"/>
      <c r="V23" s="36"/>
      <c r="W23" s="42" t="s">
        <v>51</v>
      </c>
      <c r="X23" s="31" t="s">
        <v>71</v>
      </c>
      <c r="Y23" s="31" t="s">
        <v>72</v>
      </c>
    </row>
    <row r="24" spans="1:25" ht="86.25" customHeight="1" x14ac:dyDescent="0.2">
      <c r="A24" s="15">
        <v>1</v>
      </c>
      <c r="B24" s="58" t="s">
        <v>25</v>
      </c>
      <c r="C24" s="59" t="s">
        <v>52</v>
      </c>
      <c r="D24" s="60" t="s">
        <v>80</v>
      </c>
      <c r="E24" s="61">
        <v>2</v>
      </c>
      <c r="F24" s="37">
        <v>47390</v>
      </c>
      <c r="G24" s="44">
        <f t="shared" ref="G24:G38" si="0">E24*F24</f>
        <v>94780</v>
      </c>
      <c r="W24" s="43" t="s">
        <v>81</v>
      </c>
      <c r="X24" s="39" t="s">
        <v>70</v>
      </c>
      <c r="Y24" s="15" t="s">
        <v>73</v>
      </c>
    </row>
    <row r="25" spans="1:25" ht="144" x14ac:dyDescent="0.2">
      <c r="A25" s="15">
        <v>2</v>
      </c>
      <c r="B25" s="45" t="s">
        <v>126</v>
      </c>
      <c r="C25" s="46" t="s">
        <v>54</v>
      </c>
      <c r="D25" s="62" t="s">
        <v>26</v>
      </c>
      <c r="E25" s="61">
        <v>12</v>
      </c>
      <c r="F25" s="37">
        <v>140000</v>
      </c>
      <c r="G25" s="44">
        <f t="shared" si="0"/>
        <v>1680000</v>
      </c>
      <c r="W25" s="43" t="s">
        <v>82</v>
      </c>
      <c r="X25" s="39" t="s">
        <v>70</v>
      </c>
      <c r="Y25" s="15" t="s">
        <v>73</v>
      </c>
    </row>
    <row r="26" spans="1:25" ht="79.5" customHeight="1" x14ac:dyDescent="0.2">
      <c r="A26" s="15">
        <v>3</v>
      </c>
      <c r="B26" s="63" t="s">
        <v>27</v>
      </c>
      <c r="C26" s="64" t="s">
        <v>55</v>
      </c>
      <c r="D26" s="61" t="s">
        <v>56</v>
      </c>
      <c r="E26" s="61">
        <v>30</v>
      </c>
      <c r="F26" s="63">
        <v>2480</v>
      </c>
      <c r="G26" s="44">
        <f t="shared" si="0"/>
        <v>74400</v>
      </c>
      <c r="W26" s="43" t="s">
        <v>89</v>
      </c>
      <c r="X26" s="39" t="s">
        <v>70</v>
      </c>
      <c r="Y26" s="15" t="s">
        <v>73</v>
      </c>
    </row>
    <row r="27" spans="1:25" ht="48" x14ac:dyDescent="0.2">
      <c r="A27" s="15">
        <v>4</v>
      </c>
      <c r="B27" s="58" t="s">
        <v>28</v>
      </c>
      <c r="C27" s="59" t="s">
        <v>57</v>
      </c>
      <c r="D27" s="60" t="s">
        <v>29</v>
      </c>
      <c r="E27" s="61">
        <v>1</v>
      </c>
      <c r="F27" s="37">
        <v>6469</v>
      </c>
      <c r="G27" s="44">
        <f t="shared" si="0"/>
        <v>6469</v>
      </c>
      <c r="W27" s="65" t="s">
        <v>83</v>
      </c>
      <c r="X27" s="39" t="s">
        <v>70</v>
      </c>
      <c r="Y27" s="15" t="s">
        <v>73</v>
      </c>
    </row>
    <row r="28" spans="1:25" ht="83.25" customHeight="1" x14ac:dyDescent="0.2">
      <c r="A28" s="15">
        <v>5</v>
      </c>
      <c r="B28" s="58" t="s">
        <v>30</v>
      </c>
      <c r="C28" s="59" t="s">
        <v>58</v>
      </c>
      <c r="D28" s="60" t="s">
        <v>29</v>
      </c>
      <c r="E28" s="61">
        <v>1</v>
      </c>
      <c r="F28" s="37">
        <v>3595</v>
      </c>
      <c r="G28" s="44">
        <f t="shared" si="0"/>
        <v>3595</v>
      </c>
      <c r="W28" s="65" t="s">
        <v>83</v>
      </c>
      <c r="X28" s="39" t="s">
        <v>70</v>
      </c>
      <c r="Y28" s="15" t="s">
        <v>73</v>
      </c>
    </row>
    <row r="29" spans="1:25" ht="36" x14ac:dyDescent="0.2">
      <c r="A29" s="15">
        <v>6</v>
      </c>
      <c r="B29" s="45" t="s">
        <v>31</v>
      </c>
      <c r="C29" s="46" t="s">
        <v>59</v>
      </c>
      <c r="D29" s="66" t="s">
        <v>80</v>
      </c>
      <c r="E29" s="66">
        <v>1</v>
      </c>
      <c r="F29" s="37">
        <v>224570</v>
      </c>
      <c r="G29" s="44">
        <f t="shared" si="0"/>
        <v>224570</v>
      </c>
      <c r="W29" s="65" t="s">
        <v>83</v>
      </c>
      <c r="X29" s="39" t="s">
        <v>70</v>
      </c>
      <c r="Y29" s="15" t="s">
        <v>73</v>
      </c>
    </row>
    <row r="30" spans="1:25" ht="36" x14ac:dyDescent="0.2">
      <c r="A30" s="15">
        <v>7</v>
      </c>
      <c r="B30" s="58" t="s">
        <v>32</v>
      </c>
      <c r="C30" s="59" t="s">
        <v>60</v>
      </c>
      <c r="D30" s="60" t="s">
        <v>103</v>
      </c>
      <c r="E30" s="60">
        <v>6</v>
      </c>
      <c r="F30" s="37">
        <v>12230</v>
      </c>
      <c r="G30" s="44">
        <f t="shared" si="0"/>
        <v>73380</v>
      </c>
      <c r="I30" s="67">
        <v>170</v>
      </c>
      <c r="J30" s="68" t="s">
        <v>32</v>
      </c>
      <c r="K30" s="69" t="s">
        <v>33</v>
      </c>
      <c r="L30" s="69">
        <v>8</v>
      </c>
      <c r="M30" s="70">
        <v>12230</v>
      </c>
      <c r="N30" s="47">
        <f t="shared" ref="N30" si="1">L30*M30/1000</f>
        <v>97.84</v>
      </c>
      <c r="P30" s="4">
        <f t="shared" ref="P30" si="2">L30-E30</f>
        <v>2</v>
      </c>
      <c r="Q30" s="4">
        <f t="shared" ref="Q30" si="3">P30*M30/1000</f>
        <v>24.46</v>
      </c>
      <c r="W30" s="43" t="s">
        <v>115</v>
      </c>
      <c r="X30" s="39" t="s">
        <v>70</v>
      </c>
      <c r="Y30" s="15" t="s">
        <v>73</v>
      </c>
    </row>
    <row r="31" spans="1:25" ht="84" x14ac:dyDescent="0.2">
      <c r="A31" s="15">
        <v>8</v>
      </c>
      <c r="B31" s="45" t="s">
        <v>34</v>
      </c>
      <c r="C31" s="46" t="s">
        <v>61</v>
      </c>
      <c r="D31" s="38" t="s">
        <v>105</v>
      </c>
      <c r="E31" s="61">
        <v>1</v>
      </c>
      <c r="F31" s="37">
        <v>50000</v>
      </c>
      <c r="G31" s="44">
        <f t="shared" si="0"/>
        <v>50000</v>
      </c>
      <c r="W31" s="65" t="s">
        <v>84</v>
      </c>
      <c r="X31" s="39" t="s">
        <v>70</v>
      </c>
      <c r="Y31" s="15" t="s">
        <v>73</v>
      </c>
    </row>
    <row r="32" spans="1:25" ht="108" x14ac:dyDescent="0.2">
      <c r="A32" s="15">
        <v>9</v>
      </c>
      <c r="B32" s="45" t="s">
        <v>36</v>
      </c>
      <c r="C32" s="46" t="s">
        <v>63</v>
      </c>
      <c r="D32" s="38" t="s">
        <v>107</v>
      </c>
      <c r="E32" s="61">
        <v>1</v>
      </c>
      <c r="F32" s="37">
        <v>150000</v>
      </c>
      <c r="G32" s="44">
        <f t="shared" si="0"/>
        <v>150000</v>
      </c>
      <c r="W32" s="65" t="s">
        <v>83</v>
      </c>
      <c r="X32" s="39" t="s">
        <v>70</v>
      </c>
      <c r="Y32" s="15" t="s">
        <v>73</v>
      </c>
    </row>
    <row r="33" spans="1:25" ht="60" x14ac:dyDescent="0.2">
      <c r="A33" s="15">
        <v>10</v>
      </c>
      <c r="B33" s="45" t="s">
        <v>37</v>
      </c>
      <c r="C33" s="46" t="s">
        <v>64</v>
      </c>
      <c r="D33" s="38" t="s">
        <v>104</v>
      </c>
      <c r="E33" s="61">
        <v>1</v>
      </c>
      <c r="F33" s="37">
        <v>6078</v>
      </c>
      <c r="G33" s="44">
        <f t="shared" si="0"/>
        <v>6078</v>
      </c>
      <c r="W33" s="65" t="s">
        <v>85</v>
      </c>
      <c r="X33" s="39" t="s">
        <v>70</v>
      </c>
      <c r="Y33" s="15" t="s">
        <v>73</v>
      </c>
    </row>
    <row r="34" spans="1:25" ht="84" x14ac:dyDescent="0.2">
      <c r="A34" s="15">
        <v>11</v>
      </c>
      <c r="B34" s="45" t="s">
        <v>38</v>
      </c>
      <c r="C34" s="46" t="s">
        <v>65</v>
      </c>
      <c r="D34" s="38" t="s">
        <v>108</v>
      </c>
      <c r="E34" s="61">
        <v>1</v>
      </c>
      <c r="F34" s="37">
        <v>91000</v>
      </c>
      <c r="G34" s="44">
        <f t="shared" si="0"/>
        <v>91000</v>
      </c>
      <c r="W34" s="65" t="s">
        <v>91</v>
      </c>
      <c r="X34" s="39" t="s">
        <v>70</v>
      </c>
      <c r="Y34" s="15" t="s">
        <v>73</v>
      </c>
    </row>
    <row r="35" spans="1:25" ht="144" x14ac:dyDescent="0.2">
      <c r="A35" s="15">
        <v>12</v>
      </c>
      <c r="B35" s="71" t="s">
        <v>53</v>
      </c>
      <c r="C35" s="72" t="s">
        <v>79</v>
      </c>
      <c r="D35" s="38" t="s">
        <v>108</v>
      </c>
      <c r="E35" s="61">
        <v>2</v>
      </c>
      <c r="F35" s="37">
        <v>51000</v>
      </c>
      <c r="G35" s="44">
        <f t="shared" si="0"/>
        <v>102000</v>
      </c>
      <c r="W35" s="43" t="s">
        <v>90</v>
      </c>
      <c r="X35" s="39" t="s">
        <v>70</v>
      </c>
      <c r="Y35" s="15" t="s">
        <v>73</v>
      </c>
    </row>
    <row r="36" spans="1:25" ht="96" x14ac:dyDescent="0.2">
      <c r="A36" s="15">
        <v>13</v>
      </c>
      <c r="B36" s="45" t="s">
        <v>39</v>
      </c>
      <c r="C36" s="46" t="s">
        <v>66</v>
      </c>
      <c r="D36" s="38" t="s">
        <v>108</v>
      </c>
      <c r="E36" s="61">
        <v>0.25</v>
      </c>
      <c r="F36" s="37">
        <v>40912</v>
      </c>
      <c r="G36" s="44">
        <f t="shared" si="0"/>
        <v>10228</v>
      </c>
      <c r="W36" s="65" t="s">
        <v>114</v>
      </c>
      <c r="X36" s="39" t="s">
        <v>70</v>
      </c>
      <c r="Y36" s="15" t="s">
        <v>73</v>
      </c>
    </row>
    <row r="37" spans="1:25" ht="72" x14ac:dyDescent="0.2">
      <c r="A37" s="15">
        <v>14</v>
      </c>
      <c r="B37" s="45" t="s">
        <v>40</v>
      </c>
      <c r="C37" s="46" t="s">
        <v>67</v>
      </c>
      <c r="D37" s="38" t="s">
        <v>108</v>
      </c>
      <c r="E37" s="61">
        <v>1.5</v>
      </c>
      <c r="F37" s="37">
        <v>27960</v>
      </c>
      <c r="G37" s="44">
        <f t="shared" si="0"/>
        <v>41940</v>
      </c>
      <c r="W37" s="65" t="s">
        <v>116</v>
      </c>
      <c r="X37" s="39" t="s">
        <v>70</v>
      </c>
      <c r="Y37" s="15" t="s">
        <v>73</v>
      </c>
    </row>
    <row r="38" spans="1:25" ht="27.75" customHeight="1" x14ac:dyDescent="0.2">
      <c r="A38" s="15">
        <v>15</v>
      </c>
      <c r="B38" s="58" t="s">
        <v>120</v>
      </c>
      <c r="C38" s="59" t="s">
        <v>121</v>
      </c>
      <c r="D38" s="60" t="s">
        <v>80</v>
      </c>
      <c r="E38" s="61">
        <v>120</v>
      </c>
      <c r="F38" s="37">
        <v>47.65</v>
      </c>
      <c r="G38" s="44">
        <f t="shared" si="0"/>
        <v>5718</v>
      </c>
      <c r="W38" s="43" t="s">
        <v>86</v>
      </c>
      <c r="X38" s="39" t="s">
        <v>70</v>
      </c>
      <c r="Y38" s="15" t="s">
        <v>73</v>
      </c>
    </row>
    <row r="39" spans="1:25" ht="36" x14ac:dyDescent="0.2">
      <c r="A39" s="15">
        <v>16</v>
      </c>
      <c r="B39" s="96" t="s">
        <v>41</v>
      </c>
      <c r="C39" s="75" t="s">
        <v>41</v>
      </c>
      <c r="D39" s="76" t="s">
        <v>80</v>
      </c>
      <c r="E39" s="76">
        <v>4</v>
      </c>
      <c r="F39" s="77">
        <v>61.8</v>
      </c>
      <c r="G39" s="44">
        <f t="shared" ref="G39:G45" si="4">E39*F39</f>
        <v>247.2</v>
      </c>
      <c r="W39" s="78" t="s">
        <v>92</v>
      </c>
      <c r="X39" s="39" t="s">
        <v>70</v>
      </c>
      <c r="Y39" s="15" t="s">
        <v>73</v>
      </c>
    </row>
    <row r="40" spans="1:25" ht="36" x14ac:dyDescent="0.2">
      <c r="A40" s="15">
        <v>17</v>
      </c>
      <c r="B40" s="73" t="s">
        <v>42</v>
      </c>
      <c r="C40" s="74" t="s">
        <v>68</v>
      </c>
      <c r="D40" s="61" t="s">
        <v>109</v>
      </c>
      <c r="E40" s="61">
        <v>10</v>
      </c>
      <c r="F40" s="37">
        <v>7600</v>
      </c>
      <c r="G40" s="44">
        <f t="shared" si="4"/>
        <v>76000</v>
      </c>
      <c r="W40" s="65" t="s">
        <v>87</v>
      </c>
      <c r="X40" s="39" t="s">
        <v>70</v>
      </c>
      <c r="Y40" s="15" t="s">
        <v>73</v>
      </c>
    </row>
    <row r="41" spans="1:25" ht="301.5" customHeight="1" x14ac:dyDescent="0.2">
      <c r="A41" s="15">
        <v>18</v>
      </c>
      <c r="B41" s="73" t="s">
        <v>43</v>
      </c>
      <c r="C41" s="79" t="s">
        <v>74</v>
      </c>
      <c r="D41" s="38" t="s">
        <v>110</v>
      </c>
      <c r="E41" s="61">
        <v>2</v>
      </c>
      <c r="F41" s="37">
        <v>7017</v>
      </c>
      <c r="G41" s="44">
        <f t="shared" si="4"/>
        <v>14034</v>
      </c>
      <c r="W41" s="43" t="s">
        <v>88</v>
      </c>
      <c r="X41" s="39" t="s">
        <v>70</v>
      </c>
      <c r="Y41" s="15" t="s">
        <v>73</v>
      </c>
    </row>
    <row r="42" spans="1:25" ht="312.75" customHeight="1" x14ac:dyDescent="0.2">
      <c r="A42" s="15">
        <v>19</v>
      </c>
      <c r="B42" s="73" t="s">
        <v>44</v>
      </c>
      <c r="C42" s="79" t="s">
        <v>75</v>
      </c>
      <c r="D42" s="38" t="s">
        <v>110</v>
      </c>
      <c r="E42" s="61">
        <v>1</v>
      </c>
      <c r="F42" s="37">
        <v>6398</v>
      </c>
      <c r="G42" s="44">
        <f t="shared" si="4"/>
        <v>6398</v>
      </c>
      <c r="W42" s="43" t="s">
        <v>122</v>
      </c>
      <c r="X42" s="39" t="s">
        <v>70</v>
      </c>
      <c r="Y42" s="15" t="s">
        <v>73</v>
      </c>
    </row>
    <row r="43" spans="1:25" ht="307.5" customHeight="1" x14ac:dyDescent="0.2">
      <c r="A43" s="15">
        <v>20</v>
      </c>
      <c r="B43" s="73" t="s">
        <v>45</v>
      </c>
      <c r="C43" s="79" t="s">
        <v>76</v>
      </c>
      <c r="D43" s="38" t="s">
        <v>110</v>
      </c>
      <c r="E43" s="61">
        <v>3</v>
      </c>
      <c r="F43" s="37">
        <v>3387</v>
      </c>
      <c r="G43" s="44">
        <f t="shared" si="4"/>
        <v>10161</v>
      </c>
      <c r="W43" s="43" t="s">
        <v>123</v>
      </c>
      <c r="X43" s="39" t="s">
        <v>70</v>
      </c>
      <c r="Y43" s="15" t="s">
        <v>73</v>
      </c>
    </row>
    <row r="44" spans="1:25" ht="230.25" customHeight="1" x14ac:dyDescent="0.2">
      <c r="A44" s="15">
        <v>21</v>
      </c>
      <c r="B44" s="73" t="s">
        <v>46</v>
      </c>
      <c r="C44" s="79" t="s">
        <v>78</v>
      </c>
      <c r="D44" s="38" t="s">
        <v>110</v>
      </c>
      <c r="E44" s="61">
        <v>1</v>
      </c>
      <c r="F44" s="37">
        <v>10600</v>
      </c>
      <c r="G44" s="44">
        <f t="shared" si="4"/>
        <v>10600</v>
      </c>
      <c r="W44" s="43" t="s">
        <v>122</v>
      </c>
      <c r="X44" s="39" t="s">
        <v>70</v>
      </c>
      <c r="Y44" s="15" t="s">
        <v>73</v>
      </c>
    </row>
    <row r="45" spans="1:25" ht="184.5" customHeight="1" x14ac:dyDescent="0.2">
      <c r="A45" s="15">
        <v>22</v>
      </c>
      <c r="B45" s="97" t="s">
        <v>47</v>
      </c>
      <c r="C45" s="80" t="s">
        <v>77</v>
      </c>
      <c r="D45" s="38" t="s">
        <v>110</v>
      </c>
      <c r="E45" s="61">
        <v>1</v>
      </c>
      <c r="F45" s="37">
        <v>4200</v>
      </c>
      <c r="G45" s="44">
        <f t="shared" si="4"/>
        <v>4200</v>
      </c>
      <c r="W45" s="43" t="s">
        <v>122</v>
      </c>
      <c r="X45" s="39" t="s">
        <v>70</v>
      </c>
      <c r="Y45" s="15" t="s">
        <v>73</v>
      </c>
    </row>
    <row r="46" spans="1:25" ht="384" x14ac:dyDescent="0.2">
      <c r="A46" s="15">
        <v>23</v>
      </c>
      <c r="B46" s="73" t="s">
        <v>93</v>
      </c>
      <c r="C46" s="74" t="s">
        <v>94</v>
      </c>
      <c r="D46" s="61" t="s">
        <v>95</v>
      </c>
      <c r="E46" s="81">
        <v>4</v>
      </c>
      <c r="F46" s="82">
        <v>129013</v>
      </c>
      <c r="G46" s="44">
        <f t="shared" ref="G46:G47" si="5">E46*F46</f>
        <v>516052</v>
      </c>
      <c r="W46" s="43" t="s">
        <v>96</v>
      </c>
      <c r="X46" s="39" t="s">
        <v>70</v>
      </c>
      <c r="Y46" s="15" t="s">
        <v>73</v>
      </c>
    </row>
    <row r="47" spans="1:25" ht="264" x14ac:dyDescent="0.2">
      <c r="A47" s="15">
        <v>24</v>
      </c>
      <c r="B47" s="83" t="s">
        <v>97</v>
      </c>
      <c r="C47" s="84" t="s">
        <v>98</v>
      </c>
      <c r="D47" s="85" t="s">
        <v>111</v>
      </c>
      <c r="E47" s="86">
        <v>1</v>
      </c>
      <c r="F47" s="87">
        <v>3000</v>
      </c>
      <c r="G47" s="50">
        <f t="shared" si="5"/>
        <v>3000</v>
      </c>
      <c r="W47" s="88" t="s">
        <v>83</v>
      </c>
      <c r="X47" s="89" t="s">
        <v>70</v>
      </c>
      <c r="Y47" s="90" t="s">
        <v>73</v>
      </c>
    </row>
    <row r="48" spans="1:25" ht="72" x14ac:dyDescent="0.2">
      <c r="A48" s="15">
        <v>25</v>
      </c>
      <c r="B48" s="45" t="s">
        <v>99</v>
      </c>
      <c r="C48" s="91" t="s">
        <v>101</v>
      </c>
      <c r="D48" s="92" t="s">
        <v>112</v>
      </c>
      <c r="E48" s="93">
        <v>4</v>
      </c>
      <c r="F48" s="39">
        <v>3000</v>
      </c>
      <c r="G48" s="94">
        <v>12000</v>
      </c>
      <c r="H48" s="95"/>
      <c r="I48" s="95"/>
      <c r="J48" s="95"/>
      <c r="K48" s="95"/>
      <c r="L48" s="95"/>
      <c r="M48" s="95"/>
      <c r="N48" s="95"/>
      <c r="O48" s="95"/>
      <c r="P48" s="95"/>
      <c r="Q48" s="95"/>
      <c r="R48" s="95"/>
      <c r="S48" s="95"/>
      <c r="T48" s="95"/>
      <c r="U48" s="95"/>
      <c r="V48" s="95"/>
      <c r="W48" s="43" t="s">
        <v>100</v>
      </c>
      <c r="X48" s="39" t="s">
        <v>70</v>
      </c>
      <c r="Y48" s="15" t="s">
        <v>73</v>
      </c>
    </row>
    <row r="49" spans="1:25" ht="84" x14ac:dyDescent="0.2">
      <c r="A49" s="15">
        <v>26</v>
      </c>
      <c r="B49" s="45" t="s">
        <v>102</v>
      </c>
      <c r="C49" s="91" t="s">
        <v>117</v>
      </c>
      <c r="D49" s="92" t="s">
        <v>113</v>
      </c>
      <c r="E49" s="93">
        <v>4</v>
      </c>
      <c r="F49" s="39">
        <v>10000</v>
      </c>
      <c r="G49" s="94">
        <v>40000</v>
      </c>
      <c r="H49" s="95"/>
      <c r="I49" s="95"/>
      <c r="J49" s="95"/>
      <c r="K49" s="95"/>
      <c r="L49" s="95"/>
      <c r="M49" s="95"/>
      <c r="N49" s="95"/>
      <c r="O49" s="95"/>
      <c r="P49" s="95"/>
      <c r="Q49" s="95"/>
      <c r="R49" s="95"/>
      <c r="S49" s="95"/>
      <c r="T49" s="95"/>
      <c r="U49" s="95"/>
      <c r="V49" s="95"/>
      <c r="W49" s="43" t="s">
        <v>118</v>
      </c>
      <c r="X49" s="39" t="s">
        <v>70</v>
      </c>
      <c r="Y49" s="15" t="s">
        <v>73</v>
      </c>
    </row>
    <row r="50" spans="1:25" ht="60" x14ac:dyDescent="0.2">
      <c r="A50" s="15">
        <v>27</v>
      </c>
      <c r="B50" s="45" t="s">
        <v>35</v>
      </c>
      <c r="C50" s="46" t="s">
        <v>62</v>
      </c>
      <c r="D50" s="38" t="s">
        <v>106</v>
      </c>
      <c r="E50" s="61">
        <v>6</v>
      </c>
      <c r="F50" s="37">
        <v>402000</v>
      </c>
      <c r="G50" s="44">
        <f t="shared" ref="G50" si="6">E50*F50</f>
        <v>2412000</v>
      </c>
      <c r="W50" s="43" t="s">
        <v>119</v>
      </c>
      <c r="X50" s="39" t="s">
        <v>70</v>
      </c>
      <c r="Y50" s="15" t="s">
        <v>73</v>
      </c>
    </row>
    <row r="51" spans="1:25" ht="12.75" x14ac:dyDescent="0.2">
      <c r="B51" s="51"/>
      <c r="C51" s="52"/>
      <c r="D51" s="53"/>
      <c r="E51" s="54"/>
      <c r="F51" s="48"/>
      <c r="G51" s="57">
        <f>SUM(G24:G50)</f>
        <v>5718850.2000000002</v>
      </c>
      <c r="H51" s="55"/>
      <c r="I51" s="55"/>
      <c r="J51" s="55"/>
      <c r="K51" s="55"/>
      <c r="L51" s="55"/>
      <c r="M51" s="55"/>
      <c r="N51" s="55"/>
      <c r="O51" s="55"/>
      <c r="P51" s="55"/>
      <c r="Q51" s="55"/>
      <c r="R51" s="55"/>
      <c r="S51" s="55"/>
      <c r="T51" s="55"/>
      <c r="U51" s="55"/>
      <c r="V51" s="55"/>
      <c r="W51" s="56"/>
      <c r="X51" s="48"/>
      <c r="Y51" s="1"/>
    </row>
    <row r="52" spans="1:25" ht="11.25" customHeight="1" x14ac:dyDescent="0.2">
      <c r="C52" s="49" t="s">
        <v>124</v>
      </c>
      <c r="D52" s="48"/>
      <c r="E52" s="49" t="s">
        <v>125</v>
      </c>
    </row>
  </sheetData>
  <phoneticPr fontId="3" type="noConversion"/>
  <pageMargins left="0.11811023622047245" right="0.11811023622047245"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2024-03-18T10:57:28Z</dcterms:modified>
</cp:coreProperties>
</file>