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3631D12E-4224-49E9-A1CE-ABC5AAECB44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50" i="1" l="1"/>
  <c r="G47" i="1" l="1"/>
  <c r="G46" i="1" l="1"/>
  <c r="G36" i="1" l="1"/>
  <c r="G32" i="1"/>
  <c r="G33" i="1"/>
  <c r="G34" i="1"/>
  <c r="G35" i="1"/>
  <c r="G37" i="1"/>
  <c r="G38" i="1"/>
  <c r="G39" i="1"/>
  <c r="G40" i="1"/>
  <c r="G41" i="1"/>
  <c r="G42" i="1"/>
  <c r="G43" i="1"/>
  <c r="G44" i="1"/>
  <c r="G45" i="1"/>
  <c r="G24" i="1"/>
  <c r="G25" i="1"/>
  <c r="G26" i="1"/>
  <c r="G27" i="1"/>
  <c r="G28" i="1"/>
  <c r="G29" i="1"/>
  <c r="G30" i="1"/>
  <c r="G31" i="1"/>
  <c r="P30" i="1"/>
  <c r="Q30" i="1" s="1"/>
  <c r="N30" i="1"/>
  <c r="E19" i="1"/>
  <c r="G18" i="1"/>
  <c r="G17" i="1"/>
  <c r="G16" i="1"/>
  <c r="G51" i="1" l="1"/>
  <c r="G19" i="1"/>
</calcChain>
</file>

<file path=xl/sharedStrings.xml><?xml version="1.0" encoding="utf-8"?>
<sst xmlns="http://schemas.openxmlformats.org/spreadsheetml/2006/main" count="208" uniqueCount="127">
  <si>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</si>
  <si>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</si>
  <si>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</si>
  <si>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</si>
  <si>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</si>
  <si>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</si>
  <si>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</si>
  <si>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</si>
  <si>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</si>
  <si>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</si>
  <si>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</si>
  <si>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</si>
  <si>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</si>
  <si>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</si>
  <si>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</si>
  <si>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</si>
  <si>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</si>
  <si>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</si>
  <si>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</si>
  <si>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</si>
  <si>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</si>
  <si>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</si>
  <si>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</si>
  <si>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</si>
  <si>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</si>
  <si>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</si>
  <si>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Набор по 3 пробирки по 2,5 мл</t>
  </si>
  <si>
    <t>Термобумага белая.Ширина 80мм.</t>
  </si>
  <si>
    <t>Азур эозин по Романовскому</t>
  </si>
  <si>
    <t>Флакон на 1 литр.</t>
  </si>
  <si>
    <t xml:space="preserve">Эозин метиленовый синий по Май –Грюнвальду </t>
  </si>
  <si>
    <t>Гель RED для окраски агарозного геля при проведении электрофореза  ПЦР анализа</t>
  </si>
  <si>
    <t>Гипохлорит натрия 5% для обслуживания Архитектов</t>
  </si>
  <si>
    <t>флаконы</t>
  </si>
  <si>
    <t>Пробирки Falcon католожный № 352054</t>
  </si>
  <si>
    <t xml:space="preserve">Platelet Storage Bag  BCSI  каталожный  № OBC000007G контейнер для тромбоцитов  </t>
  </si>
  <si>
    <t>Кюветы для коагулометра Trombostat 2  кат.№ 050-290-KZ</t>
  </si>
  <si>
    <t>Набор реагентов для окраски  мазков по методу Грам</t>
  </si>
  <si>
    <t>Тиогликолевая среда (сухая)</t>
  </si>
  <si>
    <t xml:space="preserve">Среда Кода </t>
  </si>
  <si>
    <t>Агар Сабуро</t>
  </si>
  <si>
    <t xml:space="preserve">Адреналин-Здоровье 0,18%-1 мл. №10 </t>
  </si>
  <si>
    <t>Наконечники с фильтром 0-1000мкл,универсальные.в штативе по 100шт.</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</si>
  <si>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</si>
  <si>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</si>
  <si>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</si>
  <si>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</si>
  <si>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</si>
  <si>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</si>
  <si>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</si>
  <si>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</si>
  <si>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</si>
  <si>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</si>
  <si>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</si>
  <si>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</si>
  <si>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</si>
  <si>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</si>
  <si>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</si>
  <si>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</si>
  <si>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</si>
  <si>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</si>
  <si>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</si>
  <si>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Пластиковый контейнер для заготовки, хранения тромбоцитов с встроенным портом для неинвазивного измерения рН. Platelet Storage Bag BCSI 20 компопластов. Каждый компопласт упакован отдельно в пакетированной картонной упаковке. 1 коробка содержит 20 компопластов. Используется для определения значения рН при анализе качества концентрата тромбоцитов.</t>
  </si>
  <si>
    <t>Кюветы для коагулометра TS-4000 Упаковка (в упаковке 700 кювет)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 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 +30°С</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</si>
  <si>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</si>
  <si>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</si>
  <si>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</si>
  <si>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</si>
  <si>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Наконечники с фильтром Наконечники с фильтром 0-1000мкл, универсальные. в штативе по 100шт.</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</si>
  <si>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</si>
  <si>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</si>
  <si>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</si>
  <si>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</si>
  <si>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</si>
  <si>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</si>
  <si>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</si>
  <si>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</si>
  <si>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</si>
  <si>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</si>
  <si>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</si>
  <si>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</si>
  <si>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Март - 1    
Сентябрь - 1</t>
  </si>
  <si>
    <t>Март - 1
Апрель - 1
Май - 1
Июнь - 1
Июль - 1
Август - 1
Сентябрь - 1
Октябрь - 1
Ноябрь - 1
Декабрь - 1
Январь - 1
Февраль - 1</t>
  </si>
  <si>
    <t>Март - 1</t>
  </si>
  <si>
    <t>Декабрь - 1</t>
  </si>
  <si>
    <t>Ноябрь - 1</t>
  </si>
  <si>
    <t>Март - 60
Июнь - 60</t>
  </si>
  <si>
    <t>Октябрь - 10</t>
  </si>
  <si>
    <t xml:space="preserve">Март - 2
</t>
  </si>
  <si>
    <t>Апрель - 15
Июль - 15</t>
  </si>
  <si>
    <t>Июнь - 1
Ноябрь - 1</t>
  </si>
  <si>
    <t>Сентябрь - 1</t>
  </si>
  <si>
    <t>Май - 4</t>
  </si>
  <si>
    <t>Гелевая карта Акросс для проведения фенотипирования по системе Резус и определения Келл</t>
  </si>
  <si>
    <t>Гелевая карта Акросс для проведения фенотипирования по системе Резус и определения Келл. Реагенты предназначены для профессиональной диагностики «in  vitro». В наборе 50 шт. Используются  для определения RH2 (C), RH3 (E), RH4 (c), RH5 (e) и KEL1 (К) антигенов эритроцитов на основе комбинации методов агглютинации и гель фильтрации. Качественные характеристики: 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Хранение при температуре +2-+25о С. Не хранить возле источников тепла и системы кондиционирования.</t>
  </si>
  <si>
    <t>Набор (50 шт)</t>
  </si>
  <si>
    <t>Март - 3
Ноябрь - 1</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</si>
  <si>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</si>
  <si>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</si>
  <si>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</si>
  <si>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 xml:space="preserve">Март - 4
</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</si>
  <si>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</si>
  <si>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Набор "БМ-Контроль-ПГК для определения белка в моче" 4х2мл</t>
  </si>
  <si>
    <t>Флаконы</t>
  </si>
  <si>
    <t>Набор</t>
  </si>
  <si>
    <t>Упаковка (125 пробирок)</t>
  </si>
  <si>
    <t>Упаковка (20 контейнеров)</t>
  </si>
  <si>
    <t>Упаковка (700 микрокювет)</t>
  </si>
  <si>
    <t>Кг</t>
  </si>
  <si>
    <t>Штатив</t>
  </si>
  <si>
    <t>Упаковка
(1000шт)</t>
  </si>
  <si>
    <t>Упаковка  1 л</t>
  </si>
  <si>
    <t>Упаковка 450мл</t>
  </si>
  <si>
    <t>Набор (коробка 4 флакона)</t>
  </si>
  <si>
    <t>Апрель - 0,25</t>
  </si>
  <si>
    <t>Март - 2
Июнь - 2
Сентябрь - 2</t>
  </si>
  <si>
    <t>Март - 1,5</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</si>
  <si>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</si>
  <si>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Март - 1
Июнь - 1
Сентябрь - 1
Декабрь - 1</t>
  </si>
  <si>
    <t>Март - 3
Август - 3</t>
  </si>
  <si>
    <t>Кальция глюконат (в жевательной быстроусвояемой форме) таблетка 500 мг. №10</t>
  </si>
  <si>
    <t>Кальция глюконат (в жевательной быстроусвояемой форме) таблетка 500мг. №10</t>
  </si>
  <si>
    <t xml:space="preserve">Март - 1
</t>
  </si>
  <si>
    <t xml:space="preserve">Март-3
</t>
  </si>
  <si>
    <t>И.о. главной медицинской сестры</t>
  </si>
  <si>
    <t>А.В. Кузнецова</t>
  </si>
  <si>
    <r>
      <t xml:space="preserve">Набор контрольной крови для гематологического анализатора V-Counter -V–Сontrol (Low,Normal, High) или </t>
    </r>
    <r>
      <rPr>
        <b/>
        <sz val="9"/>
        <color theme="1"/>
        <rFont val="Times New Roman"/>
        <family val="1"/>
        <charset val="204"/>
      </rPr>
      <t>Para12 Extend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</si>
</sst>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8"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10"/>
      <color rgb="FF000000"/>
      <name val="Times New Roman"/>
      <family val="1"/>
      <charset val="204"/>
    </font>
    <font>
      <sz val="10"/>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01">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10" fillId="0" borderId="4" xfId="0" applyFont="1" applyBorder="1" applyAlignment="1">
      <alignment vertical="top"/>
    </xf>
    <xf numFmtId="0" fontId="14"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164" fontId="10" fillId="0" borderId="4" xfId="1" applyFont="1" applyFill="1" applyBorder="1" applyAlignment="1">
      <alignmen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164" fontId="10" fillId="0" borderId="4" xfId="1" applyFont="1" applyFill="1" applyBorder="1"/>
    <xf numFmtId="0" fontId="4" fillId="0" borderId="0" xfId="0" applyFont="1" applyAlignment="1">
      <alignment vertical="top"/>
    </xf>
    <xf numFmtId="0" fontId="7" fillId="0" borderId="0" xfId="0" applyFont="1" applyAlignment="1">
      <alignment vertical="top"/>
    </xf>
    <xf numFmtId="164" fontId="10" fillId="0" borderId="5" xfId="1" applyFont="1" applyFill="1" applyBorder="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2" fontId="7" fillId="0" borderId="0" xfId="0" applyNumberFormat="1" applyFont="1" applyAlignment="1">
      <alignment vertical="top"/>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center"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1" fillId="0" borderId="4" xfId="0" applyFont="1" applyBorder="1" applyAlignment="1">
      <alignment vertical="top" wrapText="1"/>
    </xf>
    <xf numFmtId="0" fontId="11" fillId="0" borderId="7" xfId="0" applyFont="1" applyBorder="1" applyAlignment="1">
      <alignment vertical="top" wrapText="1"/>
    </xf>
    <xf numFmtId="49" fontId="4" fillId="0" borderId="4" xfId="0" applyNumberFormat="1" applyFont="1" applyBorder="1" applyAlignment="1">
      <alignment horizontal="left" vertical="top"/>
    </xf>
    <xf numFmtId="0" fontId="4" fillId="0" borderId="4" xfId="0" applyFont="1" applyBorder="1" applyAlignment="1">
      <alignment horizontal="center" vertical="top"/>
    </xf>
    <xf numFmtId="0" fontId="5" fillId="0" borderId="4" xfId="0" applyFont="1" applyBorder="1"/>
    <xf numFmtId="0" fontId="13" fillId="0" borderId="6" xfId="0" applyFont="1" applyBorder="1" applyAlignment="1">
      <alignment horizontal="left" vertical="center" wrapText="1"/>
    </xf>
    <xf numFmtId="0" fontId="13" fillId="0" borderId="4" xfId="0" applyFont="1" applyBorder="1" applyAlignment="1">
      <alignment horizontal="center" vertical="center" wrapText="1"/>
    </xf>
    <xf numFmtId="0" fontId="10" fillId="0" borderId="4" xfId="0" applyFont="1" applyBorder="1"/>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center" vertical="top" wrapText="1"/>
    </xf>
    <xf numFmtId="0" fontId="10" fillId="0" borderId="8" xfId="0" applyFont="1" applyBorder="1" applyAlignment="1">
      <alignment vertical="top"/>
    </xf>
    <xf numFmtId="49" fontId="4" fillId="0" borderId="8" xfId="0" applyNumberFormat="1" applyFont="1" applyBorder="1" applyAlignment="1">
      <alignment horizontal="left" vertical="top"/>
    </xf>
    <xf numFmtId="0" fontId="11" fillId="0" borderId="7" xfId="0" applyFont="1" applyBorder="1" applyAlignment="1">
      <alignment horizontal="left" vertical="top" wrapText="1"/>
    </xf>
    <xf numFmtId="0" fontId="9" fillId="0" borderId="7" xfId="0" applyFont="1" applyBorder="1" applyAlignment="1">
      <alignment horizontal="left" vertical="top" wrapText="1"/>
    </xf>
    <xf numFmtId="0" fontId="13" fillId="0" borderId="10" xfId="0" applyFont="1" applyBorder="1" applyAlignment="1">
      <alignment horizontal="center" vertical="top" wrapText="1"/>
    </xf>
    <xf numFmtId="3" fontId="13" fillId="0" borderId="4" xfId="0" applyNumberFormat="1" applyFont="1" applyBorder="1" applyAlignment="1">
      <alignment horizontal="right" vertical="top"/>
    </xf>
    <xf numFmtId="0" fontId="4" fillId="0" borderId="5" xfId="0" applyFont="1" applyBorder="1" applyAlignment="1">
      <alignment vertical="top" wrapText="1"/>
    </xf>
    <xf numFmtId="0" fontId="11" fillId="0" borderId="2" xfId="0" applyFont="1" applyBorder="1" applyAlignment="1">
      <alignment horizontal="left" vertical="top" wrapText="1"/>
    </xf>
    <xf numFmtId="0" fontId="11" fillId="0" borderId="5" xfId="0" applyFont="1" applyBorder="1" applyAlignment="1">
      <alignment horizontal="center" vertical="top" wrapText="1"/>
    </xf>
    <xf numFmtId="0" fontId="13" fillId="0" borderId="1" xfId="0" applyFont="1" applyBorder="1" applyAlignment="1">
      <alignment horizontal="center" vertical="top" wrapText="1"/>
    </xf>
    <xf numFmtId="3" fontId="13" fillId="0" borderId="5" xfId="0" applyNumberFormat="1" applyFont="1" applyBorder="1" applyAlignment="1">
      <alignment horizontal="righ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horizontal="center" vertical="top" wrapText="1"/>
    </xf>
    <xf numFmtId="0" fontId="4" fillId="0" borderId="4" xfId="0" applyFont="1" applyBorder="1" applyAlignment="1">
      <alignment vertical="top" wrapText="1"/>
    </xf>
    <xf numFmtId="0" fontId="16" fillId="0" borderId="4" xfId="0" applyFont="1" applyBorder="1" applyAlignment="1">
      <alignment horizontal="center" vertical="top" wrapText="1"/>
    </xf>
    <xf numFmtId="0" fontId="17" fillId="0" borderId="10" xfId="0" applyFont="1" applyBorder="1" applyAlignment="1">
      <alignment horizontal="center" vertical="top" wrapText="1"/>
    </xf>
    <xf numFmtId="2" fontId="4" fillId="0" borderId="4" xfId="0" applyNumberFormat="1" applyFont="1" applyBorder="1" applyAlignment="1">
      <alignment vertical="top"/>
    </xf>
    <xf numFmtId="0" fontId="4" fillId="0" borderId="4" xfId="0" applyFont="1" applyBorder="1"/>
    <xf numFmtId="0" fontId="11" fillId="0" borderId="8" xfId="0" applyFont="1" applyBorder="1" applyAlignment="1">
      <alignment horizontal="left" vertical="top" wrapText="1"/>
    </xf>
    <xf numFmtId="0" fontId="9" fillId="0" borderId="4" xfId="0" applyFont="1" applyBorder="1" applyAlignment="1">
      <alignment horizontal="left" vertical="top"/>
    </xf>
    <xf numFmtId="0" fontId="4"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Alignment="1">
      <alignment horizontal="center" vertical="top" wrapText="1"/>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2"/>
  <sheetViews>
    <sheetView tabSelected="1" topLeftCell="A22" zoomScaleNormal="100" workbookViewId="0">
      <pane ySplit="2" topLeftCell="A24" activePane="bottomLeft" state="frozen"/>
      <selection activeCell="A22" sqref="A22"/>
      <selection pane="bottomLeft" activeCell="A34" sqref="A34"/>
    </sheetView>
  </sheetViews>
  <sheetFormatPr defaultRowHeight="12" x14ac:dyDescent="0.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40" customWidth="1"/>
    <col min="24" max="24" width="17" style="4" customWidth="1"/>
    <col min="25" max="25" width="20.85546875" style="4" customWidth="1"/>
    <col min="26" max="26" width="22.140625" style="4" customWidth="1"/>
    <col min="27"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x14ac:dyDescent="0.2">
      <c r="G1" s="3" t="s">
        <v>0</v>
      </c>
    </row>
    <row r="2" spans="1:11" hidden="1" x14ac:dyDescent="0.2">
      <c r="F2" s="2" t="s">
        <v>1</v>
      </c>
    </row>
    <row r="3" spans="1:11" hidden="1" x14ac:dyDescent="0.2">
      <c r="F3" s="2" t="s">
        <v>2</v>
      </c>
    </row>
    <row r="4" spans="1:11" hidden="1" x14ac:dyDescent="0.2">
      <c r="G4" s="3" t="s">
        <v>3</v>
      </c>
    </row>
    <row r="5" spans="1:11" hidden="1" x14ac:dyDescent="0.2"/>
    <row r="6" spans="1:11" hidden="1" x14ac:dyDescent="0.2"/>
    <row r="7" spans="1:11" hidden="1" x14ac:dyDescent="0.2">
      <c r="A7" s="1">
        <v>2024</v>
      </c>
      <c r="D7" s="5"/>
      <c r="E7" s="5"/>
      <c r="F7" s="6" t="s">
        <v>0</v>
      </c>
      <c r="G7" s="7"/>
      <c r="H7" s="8"/>
      <c r="I7" s="8"/>
      <c r="J7" s="8"/>
      <c r="K7" s="8"/>
    </row>
    <row r="8" spans="1:11" hidden="1" x14ac:dyDescent="0.2">
      <c r="D8" s="5"/>
      <c r="E8" s="5"/>
      <c r="F8" s="6" t="s">
        <v>4</v>
      </c>
      <c r="G8" s="7"/>
      <c r="H8" s="8"/>
      <c r="I8" s="8"/>
      <c r="J8" s="8"/>
      <c r="K8" s="8"/>
    </row>
    <row r="9" spans="1:11" hidden="1" x14ac:dyDescent="0.2">
      <c r="D9" s="5"/>
      <c r="E9" s="5" t="s">
        <v>5</v>
      </c>
      <c r="F9" s="6"/>
      <c r="G9" s="7"/>
      <c r="H9" s="8"/>
      <c r="I9" s="8"/>
      <c r="J9" s="8"/>
      <c r="K9" s="8"/>
    </row>
    <row r="10" spans="1:11" hidden="1" x14ac:dyDescent="0.2">
      <c r="D10" s="5"/>
      <c r="E10" s="5"/>
      <c r="F10" s="6"/>
      <c r="G10" s="7" t="s">
        <v>6</v>
      </c>
      <c r="H10" s="8"/>
      <c r="I10" s="8"/>
      <c r="J10" s="8"/>
      <c r="K10" s="8"/>
    </row>
    <row r="11" spans="1:11" hidden="1" x14ac:dyDescent="0.2">
      <c r="B11" s="9" t="s">
        <v>7</v>
      </c>
      <c r="C11" s="9" t="s">
        <v>7</v>
      </c>
      <c r="D11" s="5"/>
      <c r="E11" s="5"/>
      <c r="F11" s="6"/>
      <c r="G11" s="7"/>
      <c r="H11" s="8"/>
      <c r="I11" s="8"/>
      <c r="J11" s="8"/>
      <c r="K11" s="8"/>
    </row>
    <row r="12" spans="1:11" hidden="1" x14ac:dyDescent="0.2">
      <c r="D12" s="5"/>
      <c r="E12" s="5"/>
      <c r="F12" s="6"/>
      <c r="G12" s="7"/>
      <c r="H12" s="8"/>
      <c r="I12" s="8"/>
      <c r="J12" s="8"/>
      <c r="K12" s="8"/>
    </row>
    <row r="13" spans="1:11" hidden="1" x14ac:dyDescent="0.2">
      <c r="D13" s="5"/>
      <c r="E13" s="5"/>
      <c r="F13" s="6"/>
      <c r="G13" s="7"/>
      <c r="H13" s="8"/>
      <c r="I13" s="8"/>
      <c r="J13" s="8"/>
      <c r="K13" s="8"/>
    </row>
    <row r="14" spans="1:11" hidden="1" x14ac:dyDescent="0.2">
      <c r="A14" s="98"/>
      <c r="B14" s="10" t="s">
        <v>8</v>
      </c>
      <c r="C14" s="10" t="s">
        <v>8</v>
      </c>
      <c r="D14" s="11"/>
      <c r="E14" s="11"/>
      <c r="F14" s="12"/>
      <c r="G14" s="13" t="s">
        <v>9</v>
      </c>
      <c r="H14" s="8"/>
      <c r="I14" s="8"/>
      <c r="J14" s="8" t="s">
        <v>10</v>
      </c>
      <c r="K14" s="14">
        <v>3692</v>
      </c>
    </row>
    <row r="15" spans="1:11" hidden="1" x14ac:dyDescent="0.2">
      <c r="A15" s="15"/>
      <c r="B15" s="16" t="s">
        <v>11</v>
      </c>
      <c r="C15" s="16" t="s">
        <v>11</v>
      </c>
      <c r="D15" s="17" t="s">
        <v>12</v>
      </c>
      <c r="E15" s="18" t="s">
        <v>13</v>
      </c>
      <c r="F15" s="19" t="s">
        <v>14</v>
      </c>
      <c r="G15" s="20" t="s">
        <v>15</v>
      </c>
      <c r="H15" s="8"/>
      <c r="I15" s="8"/>
      <c r="J15" s="8"/>
      <c r="K15" s="8"/>
    </row>
    <row r="16" spans="1:11" hidden="1" x14ac:dyDescent="0.2">
      <c r="A16" s="15">
        <v>1</v>
      </c>
      <c r="B16" s="16" t="s">
        <v>16</v>
      </c>
      <c r="C16" s="16" t="s">
        <v>16</v>
      </c>
      <c r="D16" s="18" t="s">
        <v>17</v>
      </c>
      <c r="E16" s="18">
        <v>20</v>
      </c>
      <c r="F16" s="19">
        <v>1000</v>
      </c>
      <c r="G16" s="20">
        <f>E16*F16/1000</f>
        <v>20</v>
      </c>
      <c r="H16" s="8"/>
      <c r="I16" s="8"/>
      <c r="J16" s="8"/>
      <c r="K16" s="8"/>
    </row>
    <row r="17" spans="1:25" hidden="1" x14ac:dyDescent="0.2">
      <c r="A17" s="15">
        <v>2</v>
      </c>
      <c r="B17" s="16" t="s">
        <v>18</v>
      </c>
      <c r="C17" s="16" t="s">
        <v>18</v>
      </c>
      <c r="D17" s="18" t="s">
        <v>17</v>
      </c>
      <c r="E17" s="18">
        <v>446</v>
      </c>
      <c r="F17" s="19">
        <v>1000</v>
      </c>
      <c r="G17" s="20">
        <f>E17*F17/1000</f>
        <v>446</v>
      </c>
      <c r="H17" s="8"/>
      <c r="I17" s="8"/>
      <c r="J17" s="8"/>
      <c r="K17" s="8"/>
    </row>
    <row r="18" spans="1:25" hidden="1" x14ac:dyDescent="0.2">
      <c r="A18" s="15">
        <v>3</v>
      </c>
      <c r="B18" s="21" t="s">
        <v>19</v>
      </c>
      <c r="C18" s="21" t="s">
        <v>19</v>
      </c>
      <c r="D18" s="18" t="s">
        <v>17</v>
      </c>
      <c r="E18" s="18">
        <v>6700</v>
      </c>
      <c r="F18" s="19">
        <v>1000</v>
      </c>
      <c r="G18" s="20">
        <f>E18*F18/1000</f>
        <v>6700</v>
      </c>
      <c r="H18" s="8" t="s">
        <v>20</v>
      </c>
      <c r="I18" s="8"/>
      <c r="J18" s="8"/>
      <c r="K18" s="8"/>
    </row>
    <row r="19" spans="1:25" s="27" customFormat="1" hidden="1" x14ac:dyDescent="0.2">
      <c r="A19" s="99"/>
      <c r="B19" s="22" t="s">
        <v>21</v>
      </c>
      <c r="C19" s="22" t="s">
        <v>21</v>
      </c>
      <c r="D19" s="23"/>
      <c r="E19" s="23">
        <f>SUM(E16:E18)</f>
        <v>7166</v>
      </c>
      <c r="F19" s="24"/>
      <c r="G19" s="25">
        <f>SUM(G15:G18)</f>
        <v>7166</v>
      </c>
      <c r="H19" s="26"/>
      <c r="I19" s="26"/>
      <c r="J19" s="26"/>
      <c r="K19" s="26"/>
      <c r="W19" s="41"/>
    </row>
    <row r="20" spans="1:25" s="27" customFormat="1" hidden="1" x14ac:dyDescent="0.2">
      <c r="A20" s="100"/>
      <c r="B20" s="9"/>
      <c r="C20" s="9"/>
      <c r="D20" s="28"/>
      <c r="E20" s="28"/>
      <c r="F20" s="29"/>
      <c r="G20" s="30"/>
      <c r="H20" s="26"/>
      <c r="I20" s="26"/>
      <c r="J20" s="26"/>
      <c r="K20" s="26"/>
      <c r="W20" s="41"/>
    </row>
    <row r="21" spans="1:25" hidden="1" x14ac:dyDescent="0.2">
      <c r="G21" s="2"/>
    </row>
    <row r="22" spans="1:25" x14ac:dyDescent="0.2">
      <c r="G22" s="2"/>
    </row>
    <row r="23" spans="1:25" ht="36" x14ac:dyDescent="0.2">
      <c r="A23" s="99" t="s">
        <v>22</v>
      </c>
      <c r="B23" s="32" t="s">
        <v>48</v>
      </c>
      <c r="C23" s="32" t="s">
        <v>69</v>
      </c>
      <c r="D23" s="33" t="s">
        <v>49</v>
      </c>
      <c r="E23" s="33" t="s">
        <v>50</v>
      </c>
      <c r="F23" s="34" t="s">
        <v>23</v>
      </c>
      <c r="G23" s="35" t="s">
        <v>24</v>
      </c>
      <c r="H23" s="36"/>
      <c r="I23" s="36"/>
      <c r="J23" s="36"/>
      <c r="K23" s="36"/>
      <c r="L23" s="36"/>
      <c r="M23" s="36"/>
      <c r="N23" s="36"/>
      <c r="O23" s="36"/>
      <c r="P23" s="36"/>
      <c r="Q23" s="36"/>
      <c r="R23" s="36"/>
      <c r="S23" s="36"/>
      <c r="T23" s="36"/>
      <c r="U23" s="36"/>
      <c r="V23" s="36"/>
      <c r="W23" s="42" t="s">
        <v>51</v>
      </c>
      <c r="X23" s="31" t="s">
        <v>71</v>
      </c>
      <c r="Y23" s="31" t="s">
        <v>72</v>
      </c>
    </row>
    <row r="24" spans="1:25" ht="86.25" customHeight="1" x14ac:dyDescent="0.2">
      <c r="A24" s="15">
        <v>1</v>
      </c>
      <c r="B24" s="58" t="s">
        <v>25</v>
      </c>
      <c r="C24" s="59" t="s">
        <v>52</v>
      </c>
      <c r="D24" s="60" t="s">
        <v>80</v>
      </c>
      <c r="E24" s="61">
        <v>2</v>
      </c>
      <c r="F24" s="37">
        <v>47390</v>
      </c>
      <c r="G24" s="44">
        <f t="shared" ref="G24:G38" si="0">E24*F24</f>
        <v>94780</v>
      </c>
      <c r="W24" s="43" t="s">
        <v>81</v>
      </c>
      <c r="X24" s="39" t="s">
        <v>70</v>
      </c>
      <c r="Y24" s="15" t="s">
        <v>73</v>
      </c>
    </row>
    <row r="25" spans="1:25" ht="144" x14ac:dyDescent="0.2">
      <c r="A25" s="15">
        <v>2</v>
      </c>
      <c r="B25" s="45" t="s">
        <v>126</v>
      </c>
      <c r="C25" s="46" t="s">
        <v>54</v>
      </c>
      <c r="D25" s="62" t="s">
        <v>26</v>
      </c>
      <c r="E25" s="61">
        <v>12</v>
      </c>
      <c r="F25" s="37">
        <v>140000</v>
      </c>
      <c r="G25" s="44">
        <f t="shared" si="0"/>
        <v>1680000</v>
      </c>
      <c r="W25" s="43" t="s">
        <v>82</v>
      </c>
      <c r="X25" s="39" t="s">
        <v>70</v>
      </c>
      <c r="Y25" s="15" t="s">
        <v>73</v>
      </c>
    </row>
    <row r="26" spans="1:25" ht="79.5" customHeight="1" x14ac:dyDescent="0.2">
      <c r="A26" s="15">
        <v>3</v>
      </c>
      <c r="B26" s="63" t="s">
        <v>27</v>
      </c>
      <c r="C26" s="64" t="s">
        <v>55</v>
      </c>
      <c r="D26" s="61" t="s">
        <v>56</v>
      </c>
      <c r="E26" s="61">
        <v>30</v>
      </c>
      <c r="F26" s="63">
        <v>2480</v>
      </c>
      <c r="G26" s="44">
        <f t="shared" si="0"/>
        <v>74400</v>
      </c>
      <c r="W26" s="43" t="s">
        <v>89</v>
      </c>
      <c r="X26" s="39" t="s">
        <v>70</v>
      </c>
      <c r="Y26" s="15" t="s">
        <v>73</v>
      </c>
    </row>
    <row r="27" spans="1:25" ht="48" x14ac:dyDescent="0.2">
      <c r="A27" s="15">
        <v>4</v>
      </c>
      <c r="B27" s="58" t="s">
        <v>28</v>
      </c>
      <c r="C27" s="59" t="s">
        <v>57</v>
      </c>
      <c r="D27" s="60" t="s">
        <v>29</v>
      </c>
      <c r="E27" s="61">
        <v>1</v>
      </c>
      <c r="F27" s="37">
        <v>6469</v>
      </c>
      <c r="G27" s="44">
        <f t="shared" si="0"/>
        <v>6469</v>
      </c>
      <c r="W27" s="65" t="s">
        <v>83</v>
      </c>
      <c r="X27" s="39" t="s">
        <v>70</v>
      </c>
      <c r="Y27" s="15" t="s">
        <v>73</v>
      </c>
    </row>
    <row r="28" spans="1:25" ht="83.25" customHeight="1" x14ac:dyDescent="0.2">
      <c r="A28" s="15">
        <v>5</v>
      </c>
      <c r="B28" s="58" t="s">
        <v>30</v>
      </c>
      <c r="C28" s="59" t="s">
        <v>58</v>
      </c>
      <c r="D28" s="60" t="s">
        <v>29</v>
      </c>
      <c r="E28" s="61">
        <v>1</v>
      </c>
      <c r="F28" s="37">
        <v>3595</v>
      </c>
      <c r="G28" s="44">
        <f t="shared" si="0"/>
        <v>3595</v>
      </c>
      <c r="W28" s="65" t="s">
        <v>83</v>
      </c>
      <c r="X28" s="39" t="s">
        <v>70</v>
      </c>
      <c r="Y28" s="15" t="s">
        <v>73</v>
      </c>
    </row>
    <row r="29" spans="1:25" ht="36" x14ac:dyDescent="0.2">
      <c r="A29" s="15">
        <v>6</v>
      </c>
      <c r="B29" s="45" t="s">
        <v>31</v>
      </c>
      <c r="C29" s="46" t="s">
        <v>59</v>
      </c>
      <c r="D29" s="66" t="s">
        <v>80</v>
      </c>
      <c r="E29" s="66">
        <v>1</v>
      </c>
      <c r="F29" s="37">
        <v>224570</v>
      </c>
      <c r="G29" s="44">
        <f t="shared" si="0"/>
        <v>224570</v>
      </c>
      <c r="W29" s="65" t="s">
        <v>83</v>
      </c>
      <c r="X29" s="39" t="s">
        <v>70</v>
      </c>
      <c r="Y29" s="15" t="s">
        <v>73</v>
      </c>
    </row>
    <row r="30" spans="1:25" ht="36" x14ac:dyDescent="0.2">
      <c r="A30" s="15">
        <v>7</v>
      </c>
      <c r="B30" s="58" t="s">
        <v>32</v>
      </c>
      <c r="C30" s="59" t="s">
        <v>60</v>
      </c>
      <c r="D30" s="60" t="s">
        <v>103</v>
      </c>
      <c r="E30" s="60">
        <v>6</v>
      </c>
      <c r="F30" s="37">
        <v>12230</v>
      </c>
      <c r="G30" s="44">
        <f t="shared" si="0"/>
        <v>73380</v>
      </c>
      <c r="I30" s="67">
        <v>170</v>
      </c>
      <c r="J30" s="68" t="s">
        <v>32</v>
      </c>
      <c r="K30" s="69" t="s">
        <v>33</v>
      </c>
      <c r="L30" s="69">
        <v>8</v>
      </c>
      <c r="M30" s="70">
        <v>12230</v>
      </c>
      <c r="N30" s="47">
        <f t="shared" ref="N30" si="1">L30*M30/1000</f>
        <v>97.84</v>
      </c>
      <c r="P30" s="4">
        <f t="shared" ref="P30" si="2">L30-E30</f>
        <v>2</v>
      </c>
      <c r="Q30" s="4">
        <f t="shared" ref="Q30" si="3">P30*M30/1000</f>
        <v>24.46</v>
      </c>
      <c r="W30" s="43" t="s">
        <v>115</v>
      </c>
      <c r="X30" s="39" t="s">
        <v>70</v>
      </c>
      <c r="Y30" s="15" t="s">
        <v>73</v>
      </c>
    </row>
    <row r="31" spans="1:25" ht="84" x14ac:dyDescent="0.2">
      <c r="A31" s="15">
        <v>8</v>
      </c>
      <c r="B31" s="45" t="s">
        <v>34</v>
      </c>
      <c r="C31" s="46" t="s">
        <v>61</v>
      </c>
      <c r="D31" s="38" t="s">
        <v>105</v>
      </c>
      <c r="E31" s="61">
        <v>1</v>
      </c>
      <c r="F31" s="37">
        <v>50000</v>
      </c>
      <c r="G31" s="44">
        <f t="shared" si="0"/>
        <v>50000</v>
      </c>
      <c r="W31" s="65" t="s">
        <v>84</v>
      </c>
      <c r="X31" s="39" t="s">
        <v>70</v>
      </c>
      <c r="Y31" s="15" t="s">
        <v>73</v>
      </c>
    </row>
    <row r="32" spans="1:25" ht="108" x14ac:dyDescent="0.2">
      <c r="A32" s="15">
        <v>9</v>
      </c>
      <c r="B32" s="45" t="s">
        <v>36</v>
      </c>
      <c r="C32" s="46" t="s">
        <v>63</v>
      </c>
      <c r="D32" s="38" t="s">
        <v>107</v>
      </c>
      <c r="E32" s="61">
        <v>1</v>
      </c>
      <c r="F32" s="37">
        <v>150000</v>
      </c>
      <c r="G32" s="44">
        <f t="shared" si="0"/>
        <v>150000</v>
      </c>
      <c r="W32" s="65" t="s">
        <v>83</v>
      </c>
      <c r="X32" s="39" t="s">
        <v>70</v>
      </c>
      <c r="Y32" s="15" t="s">
        <v>73</v>
      </c>
    </row>
    <row r="33" spans="1:25" ht="60" x14ac:dyDescent="0.2">
      <c r="A33" s="15">
        <v>10</v>
      </c>
      <c r="B33" s="45" t="s">
        <v>37</v>
      </c>
      <c r="C33" s="46" t="s">
        <v>64</v>
      </c>
      <c r="D33" s="38" t="s">
        <v>104</v>
      </c>
      <c r="E33" s="61">
        <v>1</v>
      </c>
      <c r="F33" s="37">
        <v>6078</v>
      </c>
      <c r="G33" s="44">
        <f t="shared" si="0"/>
        <v>6078</v>
      </c>
      <c r="W33" s="65" t="s">
        <v>85</v>
      </c>
      <c r="X33" s="39" t="s">
        <v>70</v>
      </c>
      <c r="Y33" s="15" t="s">
        <v>73</v>
      </c>
    </row>
    <row r="34" spans="1:25" ht="84" x14ac:dyDescent="0.2">
      <c r="A34" s="15">
        <v>11</v>
      </c>
      <c r="B34" s="45" t="s">
        <v>38</v>
      </c>
      <c r="C34" s="46" t="s">
        <v>65</v>
      </c>
      <c r="D34" s="38" t="s">
        <v>108</v>
      </c>
      <c r="E34" s="61">
        <v>1</v>
      </c>
      <c r="F34" s="37">
        <v>91000</v>
      </c>
      <c r="G34" s="44">
        <f t="shared" si="0"/>
        <v>91000</v>
      </c>
      <c r="W34" s="65" t="s">
        <v>91</v>
      </c>
      <c r="X34" s="39" t="s">
        <v>70</v>
      </c>
      <c r="Y34" s="15" t="s">
        <v>73</v>
      </c>
    </row>
    <row r="35" spans="1:25" ht="144" x14ac:dyDescent="0.2">
      <c r="A35" s="15">
        <v>12</v>
      </c>
      <c r="B35" s="71" t="s">
        <v>53</v>
      </c>
      <c r="C35" s="72" t="s">
        <v>79</v>
      </c>
      <c r="D35" s="38" t="s">
        <v>108</v>
      </c>
      <c r="E35" s="61">
        <v>2</v>
      </c>
      <c r="F35" s="37">
        <v>51000</v>
      </c>
      <c r="G35" s="44">
        <f t="shared" si="0"/>
        <v>102000</v>
      </c>
      <c r="W35" s="43" t="s">
        <v>90</v>
      </c>
      <c r="X35" s="39" t="s">
        <v>70</v>
      </c>
      <c r="Y35" s="15" t="s">
        <v>73</v>
      </c>
    </row>
    <row r="36" spans="1:25" ht="96" x14ac:dyDescent="0.2">
      <c r="A36" s="15">
        <v>13</v>
      </c>
      <c r="B36" s="45" t="s">
        <v>39</v>
      </c>
      <c r="C36" s="46" t="s">
        <v>66</v>
      </c>
      <c r="D36" s="38" t="s">
        <v>108</v>
      </c>
      <c r="E36" s="61">
        <v>0.25</v>
      </c>
      <c r="F36" s="37">
        <v>40912</v>
      </c>
      <c r="G36" s="44">
        <f t="shared" si="0"/>
        <v>10228</v>
      </c>
      <c r="W36" s="65" t="s">
        <v>114</v>
      </c>
      <c r="X36" s="39" t="s">
        <v>70</v>
      </c>
      <c r="Y36" s="15" t="s">
        <v>73</v>
      </c>
    </row>
    <row r="37" spans="1:25" ht="72" x14ac:dyDescent="0.2">
      <c r="A37" s="15">
        <v>14</v>
      </c>
      <c r="B37" s="45" t="s">
        <v>40</v>
      </c>
      <c r="C37" s="46" t="s">
        <v>67</v>
      </c>
      <c r="D37" s="38" t="s">
        <v>108</v>
      </c>
      <c r="E37" s="61">
        <v>1.5</v>
      </c>
      <c r="F37" s="37">
        <v>27960</v>
      </c>
      <c r="G37" s="44">
        <f t="shared" si="0"/>
        <v>41940</v>
      </c>
      <c r="W37" s="65" t="s">
        <v>116</v>
      </c>
      <c r="X37" s="39" t="s">
        <v>70</v>
      </c>
      <c r="Y37" s="15" t="s">
        <v>73</v>
      </c>
    </row>
    <row r="38" spans="1:25" ht="27.75" customHeight="1" x14ac:dyDescent="0.2">
      <c r="A38" s="15">
        <v>15</v>
      </c>
      <c r="B38" s="58" t="s">
        <v>120</v>
      </c>
      <c r="C38" s="59" t="s">
        <v>121</v>
      </c>
      <c r="D38" s="60" t="s">
        <v>80</v>
      </c>
      <c r="E38" s="61">
        <v>120</v>
      </c>
      <c r="F38" s="37">
        <v>47.65</v>
      </c>
      <c r="G38" s="44">
        <f t="shared" si="0"/>
        <v>5718</v>
      </c>
      <c r="W38" s="43" t="s">
        <v>86</v>
      </c>
      <c r="X38" s="39" t="s">
        <v>70</v>
      </c>
      <c r="Y38" s="15" t="s">
        <v>73</v>
      </c>
    </row>
    <row r="39" spans="1:25" ht="36" x14ac:dyDescent="0.2">
      <c r="A39" s="15">
        <v>16</v>
      </c>
      <c r="B39" s="96" t="s">
        <v>41</v>
      </c>
      <c r="C39" s="75" t="s">
        <v>41</v>
      </c>
      <c r="D39" s="76" t="s">
        <v>80</v>
      </c>
      <c r="E39" s="76">
        <v>4</v>
      </c>
      <c r="F39" s="77">
        <v>61.8</v>
      </c>
      <c r="G39" s="44">
        <f t="shared" ref="G39:G45" si="4">E39*F39</f>
        <v>247.2</v>
      </c>
      <c r="W39" s="78" t="s">
        <v>92</v>
      </c>
      <c r="X39" s="39" t="s">
        <v>70</v>
      </c>
      <c r="Y39" s="15" t="s">
        <v>73</v>
      </c>
    </row>
    <row r="40" spans="1:25" ht="36" x14ac:dyDescent="0.2">
      <c r="A40" s="15">
        <v>17</v>
      </c>
      <c r="B40" s="73" t="s">
        <v>42</v>
      </c>
      <c r="C40" s="74" t="s">
        <v>68</v>
      </c>
      <c r="D40" s="61" t="s">
        <v>109</v>
      </c>
      <c r="E40" s="61">
        <v>10</v>
      </c>
      <c r="F40" s="37">
        <v>7600</v>
      </c>
      <c r="G40" s="44">
        <f t="shared" si="4"/>
        <v>76000</v>
      </c>
      <c r="W40" s="65" t="s">
        <v>87</v>
      </c>
      <c r="X40" s="39" t="s">
        <v>70</v>
      </c>
      <c r="Y40" s="15" t="s">
        <v>73</v>
      </c>
    </row>
    <row r="41" spans="1:25" ht="301.5" customHeight="1" x14ac:dyDescent="0.2">
      <c r="A41" s="15">
        <v>18</v>
      </c>
      <c r="B41" s="73" t="s">
        <v>43</v>
      </c>
      <c r="C41" s="79" t="s">
        <v>74</v>
      </c>
      <c r="D41" s="38" t="s">
        <v>110</v>
      </c>
      <c r="E41" s="61">
        <v>2</v>
      </c>
      <c r="F41" s="37">
        <v>7017</v>
      </c>
      <c r="G41" s="44">
        <f t="shared" si="4"/>
        <v>14034</v>
      </c>
      <c r="W41" s="43" t="s">
        <v>88</v>
      </c>
      <c r="X41" s="39" t="s">
        <v>70</v>
      </c>
      <c r="Y41" s="15" t="s">
        <v>73</v>
      </c>
    </row>
    <row r="42" spans="1:25" ht="312.75" customHeight="1" x14ac:dyDescent="0.2">
      <c r="A42" s="15">
        <v>19</v>
      </c>
      <c r="B42" s="73" t="s">
        <v>44</v>
      </c>
      <c r="C42" s="79" t="s">
        <v>75</v>
      </c>
      <c r="D42" s="38" t="s">
        <v>110</v>
      </c>
      <c r="E42" s="61">
        <v>1</v>
      </c>
      <c r="F42" s="37">
        <v>6398</v>
      </c>
      <c r="G42" s="44">
        <f t="shared" si="4"/>
        <v>6398</v>
      </c>
      <c r="W42" s="43" t="s">
        <v>122</v>
      </c>
      <c r="X42" s="39" t="s">
        <v>70</v>
      </c>
      <c r="Y42" s="15" t="s">
        <v>73</v>
      </c>
    </row>
    <row r="43" spans="1:25" ht="307.5" customHeight="1" x14ac:dyDescent="0.2">
      <c r="A43" s="15">
        <v>20</v>
      </c>
      <c r="B43" s="73" t="s">
        <v>45</v>
      </c>
      <c r="C43" s="79" t="s">
        <v>76</v>
      </c>
      <c r="D43" s="38" t="s">
        <v>110</v>
      </c>
      <c r="E43" s="61">
        <v>3</v>
      </c>
      <c r="F43" s="37">
        <v>3387</v>
      </c>
      <c r="G43" s="44">
        <f t="shared" si="4"/>
        <v>10161</v>
      </c>
      <c r="W43" s="43" t="s">
        <v>123</v>
      </c>
      <c r="X43" s="39" t="s">
        <v>70</v>
      </c>
      <c r="Y43" s="15" t="s">
        <v>73</v>
      </c>
    </row>
    <row r="44" spans="1:25" ht="230.25" customHeight="1" x14ac:dyDescent="0.2">
      <c r="A44" s="15">
        <v>21</v>
      </c>
      <c r="B44" s="73" t="s">
        <v>46</v>
      </c>
      <c r="C44" s="79" t="s">
        <v>78</v>
      </c>
      <c r="D44" s="38" t="s">
        <v>110</v>
      </c>
      <c r="E44" s="61">
        <v>1</v>
      </c>
      <c r="F44" s="37">
        <v>10600</v>
      </c>
      <c r="G44" s="44">
        <f t="shared" si="4"/>
        <v>10600</v>
      </c>
      <c r="W44" s="43" t="s">
        <v>122</v>
      </c>
      <c r="X44" s="39" t="s">
        <v>70</v>
      </c>
      <c r="Y44" s="15" t="s">
        <v>73</v>
      </c>
    </row>
    <row r="45" spans="1:25" ht="184.5" customHeight="1" x14ac:dyDescent="0.2">
      <c r="A45" s="15">
        <v>22</v>
      </c>
      <c r="B45" s="97" t="s">
        <v>47</v>
      </c>
      <c r="C45" s="80" t="s">
        <v>77</v>
      </c>
      <c r="D45" s="38" t="s">
        <v>110</v>
      </c>
      <c r="E45" s="61">
        <v>1</v>
      </c>
      <c r="F45" s="37">
        <v>4200</v>
      </c>
      <c r="G45" s="44">
        <f t="shared" si="4"/>
        <v>4200</v>
      </c>
      <c r="W45" s="43" t="s">
        <v>122</v>
      </c>
      <c r="X45" s="39" t="s">
        <v>70</v>
      </c>
      <c r="Y45" s="15" t="s">
        <v>73</v>
      </c>
    </row>
    <row r="46" spans="1:25" ht="384" x14ac:dyDescent="0.2">
      <c r="A46" s="15">
        <v>23</v>
      </c>
      <c r="B46" s="73" t="s">
        <v>93</v>
      </c>
      <c r="C46" s="74" t="s">
        <v>94</v>
      </c>
      <c r="D46" s="61" t="s">
        <v>95</v>
      </c>
      <c r="E46" s="81">
        <v>4</v>
      </c>
      <c r="F46" s="82">
        <v>129013</v>
      </c>
      <c r="G46" s="44">
        <f t="shared" ref="G46:G47" si="5">E46*F46</f>
        <v>516052</v>
      </c>
      <c r="W46" s="43" t="s">
        <v>96</v>
      </c>
      <c r="X46" s="39" t="s">
        <v>70</v>
      </c>
      <c r="Y46" s="15" t="s">
        <v>73</v>
      </c>
    </row>
    <row r="47" spans="1:25" ht="264" x14ac:dyDescent="0.2">
      <c r="A47" s="15">
        <v>24</v>
      </c>
      <c r="B47" s="83" t="s">
        <v>97</v>
      </c>
      <c r="C47" s="84" t="s">
        <v>98</v>
      </c>
      <c r="D47" s="85" t="s">
        <v>111</v>
      </c>
      <c r="E47" s="86">
        <v>1</v>
      </c>
      <c r="F47" s="87">
        <v>3000</v>
      </c>
      <c r="G47" s="50">
        <f t="shared" si="5"/>
        <v>3000</v>
      </c>
      <c r="W47" s="88" t="s">
        <v>83</v>
      </c>
      <c r="X47" s="89" t="s">
        <v>70</v>
      </c>
      <c r="Y47" s="90" t="s">
        <v>73</v>
      </c>
    </row>
    <row r="48" spans="1:25" ht="72" x14ac:dyDescent="0.2">
      <c r="A48" s="15">
        <v>25</v>
      </c>
      <c r="B48" s="45" t="s">
        <v>99</v>
      </c>
      <c r="C48" s="91" t="s">
        <v>101</v>
      </c>
      <c r="D48" s="92" t="s">
        <v>112</v>
      </c>
      <c r="E48" s="93">
        <v>4</v>
      </c>
      <c r="F48" s="39">
        <v>3000</v>
      </c>
      <c r="G48" s="94">
        <v>12000</v>
      </c>
      <c r="H48" s="95"/>
      <c r="I48" s="95"/>
      <c r="J48" s="95"/>
      <c r="K48" s="95"/>
      <c r="L48" s="95"/>
      <c r="M48" s="95"/>
      <c r="N48" s="95"/>
      <c r="O48" s="95"/>
      <c r="P48" s="95"/>
      <c r="Q48" s="95"/>
      <c r="R48" s="95"/>
      <c r="S48" s="95"/>
      <c r="T48" s="95"/>
      <c r="U48" s="95"/>
      <c r="V48" s="95"/>
      <c r="W48" s="43" t="s">
        <v>100</v>
      </c>
      <c r="X48" s="39" t="s">
        <v>70</v>
      </c>
      <c r="Y48" s="15" t="s">
        <v>73</v>
      </c>
    </row>
    <row r="49" spans="1:25" ht="84" x14ac:dyDescent="0.2">
      <c r="A49" s="15">
        <v>26</v>
      </c>
      <c r="B49" s="45" t="s">
        <v>102</v>
      </c>
      <c r="C49" s="91" t="s">
        <v>117</v>
      </c>
      <c r="D49" s="92" t="s">
        <v>113</v>
      </c>
      <c r="E49" s="93">
        <v>4</v>
      </c>
      <c r="F49" s="39">
        <v>10000</v>
      </c>
      <c r="G49" s="94">
        <v>40000</v>
      </c>
      <c r="H49" s="95"/>
      <c r="I49" s="95"/>
      <c r="J49" s="95"/>
      <c r="K49" s="95"/>
      <c r="L49" s="95"/>
      <c r="M49" s="95"/>
      <c r="N49" s="95"/>
      <c r="O49" s="95"/>
      <c r="P49" s="95"/>
      <c r="Q49" s="95"/>
      <c r="R49" s="95"/>
      <c r="S49" s="95"/>
      <c r="T49" s="95"/>
      <c r="U49" s="95"/>
      <c r="V49" s="95"/>
      <c r="W49" s="43" t="s">
        <v>118</v>
      </c>
      <c r="X49" s="39" t="s">
        <v>70</v>
      </c>
      <c r="Y49" s="15" t="s">
        <v>73</v>
      </c>
    </row>
    <row r="50" spans="1:25" ht="60" x14ac:dyDescent="0.2">
      <c r="A50" s="15">
        <v>27</v>
      </c>
      <c r="B50" s="45" t="s">
        <v>35</v>
      </c>
      <c r="C50" s="46" t="s">
        <v>62</v>
      </c>
      <c r="D50" s="38" t="s">
        <v>106</v>
      </c>
      <c r="E50" s="61">
        <v>6</v>
      </c>
      <c r="F50" s="37">
        <v>402000</v>
      </c>
      <c r="G50" s="44">
        <f t="shared" ref="G50" si="6">E50*F50</f>
        <v>2412000</v>
      </c>
      <c r="W50" s="43" t="s">
        <v>119</v>
      </c>
      <c r="X50" s="39" t="s">
        <v>70</v>
      </c>
      <c r="Y50" s="15" t="s">
        <v>73</v>
      </c>
    </row>
    <row r="51" spans="1:25" ht="12.75" x14ac:dyDescent="0.2">
      <c r="B51" s="51"/>
      <c r="C51" s="52"/>
      <c r="D51" s="53"/>
      <c r="E51" s="54"/>
      <c r="F51" s="48"/>
      <c r="G51" s="57">
        <f>SUM(G24:G50)</f>
        <v>5718850.2000000002</v>
      </c>
      <c r="H51" s="55"/>
      <c r="I51" s="55"/>
      <c r="J51" s="55"/>
      <c r="K51" s="55"/>
      <c r="L51" s="55"/>
      <c r="M51" s="55"/>
      <c r="N51" s="55"/>
      <c r="O51" s="55"/>
      <c r="P51" s="55"/>
      <c r="Q51" s="55"/>
      <c r="R51" s="55"/>
      <c r="S51" s="55"/>
      <c r="T51" s="55"/>
      <c r="U51" s="55"/>
      <c r="V51" s="55"/>
      <c r="W51" s="56"/>
      <c r="X51" s="48"/>
      <c r="Y51" s="1"/>
    </row>
    <row r="52" spans="1:25" ht="11.25" customHeight="1" x14ac:dyDescent="0.2">
      <c r="C52" s="49" t="s">
        <v>124</v>
      </c>
      <c r="D52" s="48"/>
      <c r="E52" s="49" t="s">
        <v>125</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2024-03-18T10:57:28Z</dcterms:modified>
</cp:coreProperties>
</file>