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96C9768A-DAEC-4C71-A283-D24960567E36}"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48" i="1" l="1"/>
  <c r="G43" i="1"/>
  <c r="G34" i="1" l="1"/>
  <c r="G31" i="1"/>
  <c r="G32" i="1"/>
  <c r="G33" i="1"/>
  <c r="G35" i="1"/>
  <c r="G36" i="1"/>
  <c r="G37" i="1"/>
  <c r="G38" i="1"/>
  <c r="G39" i="1"/>
  <c r="G40" i="1"/>
  <c r="G41" i="1"/>
  <c r="G42" i="1"/>
  <c r="G23" i="1"/>
  <c r="G24" i="1"/>
  <c r="G25" i="1"/>
  <c r="G26" i="1"/>
  <c r="G27" i="1"/>
  <c r="G28" i="1"/>
  <c r="G29" i="1"/>
  <c r="G30" i="1"/>
  <c r="P29" i="1"/>
  <c r="Q29" i="1" s="1"/>
  <c r="N29" i="1"/>
  <c r="E19" i="1"/>
  <c r="G18" i="1"/>
  <c r="G17" i="1"/>
  <c r="G16" i="1"/>
  <c r="G19" i="1" l="1"/>
</calcChain>
</file>

<file path=xl/sharedStrings.xml><?xml version="1.0" encoding="utf-8"?>
<sst xmlns="http://schemas.openxmlformats.org/spreadsheetml/2006/main" count="196" uniqueCount="120">
  <si>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</si>
  <si>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</si>
  <si>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</si>
  <si>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</si>
  <si>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</si>
  <si>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</si>
  <si>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</si>
  <si>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</si>
  <si>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</si>
  <si>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</si>
  <si>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</si>
  <si>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</si>
  <si>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</si>
  <si>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</si>
  <si>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</si>
  <si>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</si>
  <si>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</si>
  <si>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</si>
  <si>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</si>
  <si>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</si>
  <si>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</si>
  <si>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</si>
  <si>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</si>
  <si>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Цена</t>
  </si>
  <si>
    <t>Сумма</t>
  </si>
  <si>
    <t>Эритротест Цоликлон Анти-СЕ Супер, упаковка (5мл №10)</t>
  </si>
  <si>
    <t>Набор по 3 пробирки по 2,5 мл</t>
  </si>
  <si>
    <t>Термобумага белая.Ширина 80мм.</t>
  </si>
  <si>
    <t>Азур эозин по Романовскому</t>
  </si>
  <si>
    <t>Флакон на 1 литр.</t>
  </si>
  <si>
    <t xml:space="preserve">Эозин метиленовый синий по Май –Грюнвальду </t>
  </si>
  <si>
    <t>Гель RED для окраски агарозного геля при проведении электрофореза  ПЦР анализа</t>
  </si>
  <si>
    <t>Гипохлорит натрия 5% для обслуживания Архитектов</t>
  </si>
  <si>
    <t>флаконы</t>
  </si>
  <si>
    <t>Пробирки Falcon католожный № 352054</t>
  </si>
  <si>
    <t>Набор реагентов для окраски  мазков по методу Грам</t>
  </si>
  <si>
    <t>Тиогликолевая среда (сухая)</t>
  </si>
  <si>
    <t xml:space="preserve">Среда Кода </t>
  </si>
  <si>
    <t>Агар Сабуро</t>
  </si>
  <si>
    <t xml:space="preserve">Адреналин-Здоровье 0,18%-1 мл. №10 </t>
  </si>
  <si>
    <t xml:space="preserve">Индикаторы стерилизации химические одноразовые СТЕРИТЕСТ-П 120/45-02  </t>
  </si>
  <si>
    <t xml:space="preserve">Индикаторы бумажные паровой стерилизации многопараметрические химические одноразовые Термоиндикатор  МедИС-120/45-1 </t>
  </si>
  <si>
    <t xml:space="preserve">Индикаторы бумажные паровой стерилизации многопараметрические химические одноразовые Термоиндикатор  МедИС-132/20-1 </t>
  </si>
  <si>
    <t xml:space="preserve">Индикаторы стерилизации химические одноразовые СТЕРИТЕСТ-П 132/20-02  </t>
  </si>
  <si>
    <t>Термоиндикатор МедИС –В-180/60-1</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</si>
  <si>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</si>
  <si>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</si>
  <si>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</si>
  <si>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</si>
  <si>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</si>
  <si>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r>
      <rPr>
        <b/>
        <sz val="9"/>
        <color indexed="8"/>
        <rFont val="Times New Roman"/>
        <family val="1"/>
        <charset val="204"/>
      </rPr>
      <t>Mannitol Salt Agar</t>
    </r>
    <r>
      <rPr>
        <sz val="9"/>
        <color indexed="8"/>
        <rFont val="Times New Roman"/>
        <family val="1"/>
        <charset val="204"/>
      </rPr>
      <t xml:space="preserve"> </t>
    </r>
    <r>
      <rPr>
        <b/>
        <sz val="9"/>
        <color indexed="8"/>
        <rFont val="Times New Roman"/>
        <family val="1"/>
        <charset val="204"/>
      </rPr>
      <t xml:space="preserve">Кат. № M118-500G </t>
    </r>
    <r>
      <rPr>
        <sz val="9"/>
        <color indexed="8"/>
        <rFont val="Times New Roman"/>
        <family val="1"/>
        <charset val="204"/>
      </rPr>
      <t>Солевой агар с манитом</t>
    </r>
  </si>
  <si>
    <t>Набор представляет 3 пробирки по 2,5 мл., где три уровня крови (низкий, нормальный и высокий )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</si>
  <si>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</si>
  <si>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</si>
  <si>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t>
  </si>
  <si>
    <t xml:space="preserve">Раствор синего цвета. Форма выпуска - полиэтиленовый флакон объемом 1 л.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(размер включаемых в смесь красителей определяется в специально подобранном соотношении в зависимости от спектральных признаков вещества). 
</t>
  </si>
  <si>
    <t>Водный раствор, раствор в ДМСО, концентрат 10000х в упаковке 0,5 мл.
Требования к комплектации: флакон содержащий 0,5 мл красителя.</t>
  </si>
  <si>
    <t xml:space="preserve">Гипохлорит натрия 5%  - Раствор промывочный для проведения обслуживания на иммунохемилюминесцентных анализаторах ARCHITECT 1000/2000
Гипохлорит натрия 5% - концентрированный раствор. </t>
  </si>
  <si>
    <t>Пробирки Falcon с крышкой для проточного цитометра BD FACSCalibur Упаковка (125шт)
Для проведения калибровки проточного цитометра
Показатели Величина показателей
Пластмассовые, многоразовые с крышкой 
В пакетированной упаковке 125шт пробирок
12×75мм хранится при температуре 0. +40°С</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</si>
  <si>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</si>
  <si>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</si>
  <si>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 (+) лактоза 10,0; Натрия 10,0±2,0 додецилсульфат 0,6; Бромтимоловый синий водорастворимый 0,05; Натрия хлорид 5,0; Натрий углекислый 0,3. Упаковка: полиэтиленовая банка по 200г. Этикетка на банке на русском языке содержит дату срока годности и способ приготовления.</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</si>
  <si>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</si>
  <si>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</si>
  <si>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</si>
  <si>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</si>
  <si>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</si>
  <si>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</si>
  <si>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Обеспечивают контроль параметров паровой стерилизации. Применение индикаторов позволяет обнаружить несоблюдение требуемых условий стерилизации внутри стерилизуемых изделий и упаковок, и тем самым предотвратить использование нестерильных изделий. Обеспечивают документирование контроля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</si>
  <si>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</si>
  <si>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</si>
  <si>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Индикаторы бумажные воздушной стерилизации химические многопараметрические одноразовые.
Индикаторы соответствуют классу 4 (многопараметрические индикаторы) по классификации ГОСТ P ИСО11140-1. Индикаторы представляют собой прямоугольные бумажные полоски с нанесенными на одной стороне двумя цветными метками: индикаторная метка и элемент сравнения, и маркировки. Голубой цвет индикаторной метки необратимо меняется в зависимости от достигнутых значений критических параметров стерилизации в течение цикла воздушной стерилизации. Коричневый элемент сравнения показывает конечный цвет индикаторной метки при соблюдении требуемых значений критических параметров. На обратной стороне индикатора нанесен липкий слой, закрытый двумя половинками защитной бумаги, служащий для его фиксации в месте контроля и в качестве документа архива. Индикатор не оставляет следов на материалах, с которыми соприкасается до, в процессе и после стерилизации. Индикаторы поставляются в листах с перфорацией между индикаторами. 
</t>
  </si>
  <si>
    <t xml:space="preserve">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</si>
  <si>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</si>
  <si>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Упаковка</t>
  </si>
  <si>
    <t>Декабрь - 1</t>
  </si>
  <si>
    <t>Ноябрь - 1</t>
  </si>
  <si>
    <t>Апрель - 15
Июль - 15</t>
  </si>
  <si>
    <t>Июнь - 1
Ноябрь - 1</t>
  </si>
  <si>
    <t>Сентябрь - 1</t>
  </si>
  <si>
    <t>Май - 4</t>
  </si>
  <si>
    <t>Раствор динатриевой соли ЭДТА, EDTA Disodium Salt Solution, 0.1 М, 1 л.</t>
  </si>
  <si>
    <t xml:space="preserve">Раствор динатриевой соли ЭДТА, EDTA Disodium Salt Solution, 0.1M. 1 л. 10214142.  Используется в электрофорезе и молекулярной биологии. Качественные характеристики: Раствор динатриевой соли ЭДТА, 0,1 М, Chem- Lab, представляет собой хелатор двухвалентных катионов, используемый при титровании TH. Раствор содержит 37,224 г ЭДТА диНа • 2Н 2 О на литр воды (0,01 М). Sol A = 10°FH/мл или 5,6°DH/мл. Дигидрат динатриевой соли ЭДТА представляет собой хелатор двухвалентных катионов. Он ингибирует ферменты, такие как металлопротеазы, которым для активности необходимы двухвалентные катионы. Он также используется во многих ферментных буферах и в качестве инактиватора ферментов в высоких концентрациях.Температура плавления: 0°С
Цвет: Бесцветный
Плотность: 1,02 г/см 3
рН: ±9.
Точка кипения: 100°С.
Запах: Без запаха.
Количество: 1 л.
Информация о растворимости: Растворимый.
Название ИЮПАК динатрий; 2-[2-[бис(карбоксиметил)амино]этил-(карбоксилатометил)амино]ацетат;дигидрат
Формула веса: 372,24 г/моль.                                                                                                                  Хранить в сухом и темном месте                                                                                                  </t>
  </si>
  <si>
    <t>Вода деонизированная, стерильная</t>
  </si>
  <si>
    <t>Вода, не содержащая нуклеазы, Вода, представляет собой деионизированную воду, не содержащую нуклеазы и отфильтрованную
через мембрану с размером пор 0,22 мкм. Он идеально подходит для всех приложений молекулярной биологии. Не должна
содержпть эндо-, экзодезоксирибонуклеаз, рибонуклеаз и фосфатаз.
Объем: 450 мл в упаковке</t>
  </si>
  <si>
    <t>Набор "БМ-Контроль-ПГК для определения белка в моче" 4х2мл</t>
  </si>
  <si>
    <t>Флаконы</t>
  </si>
  <si>
    <t>Набор</t>
  </si>
  <si>
    <t>Упаковка (125 пробирок)</t>
  </si>
  <si>
    <t>Кг</t>
  </si>
  <si>
    <t>Упаковка
(1000шт)</t>
  </si>
  <si>
    <t>Упаковка  1 л</t>
  </si>
  <si>
    <t>Упаковка 450мл</t>
  </si>
  <si>
    <t>Набор (коробка 4 флакона)</t>
  </si>
  <si>
    <t>Апрель - 0,25</t>
  </si>
  <si>
    <t>Набор используется для контроля правильности и воспроизводимости результатов определения концентрации белков в моче и ликворе методом с пирогаллоловым красным. Линейность в диапазоне от 0,1 до 1,5 г/л.; Коэффициент вариации результатов определения не более 7%.
Картонная упаковка внутри флаконы. В состав набора входят: 4 флаконах2мл.
1 флакон - концентрация 0,1 г/л; 1 флакон - концентрация 0,5 г/л; 1 флакон 1,0 г/л; 1 флакон - концентрация 1,5 г/л.</t>
  </si>
  <si>
    <t>Кальция глюконат (в жевательной быстроусвояемой форме) таблетка 500 мг. №10</t>
  </si>
  <si>
    <t>Кальция глюконат (в жевательной быстроусвояемой форме) таблетка 500мг. №10</t>
  </si>
  <si>
    <r>
      <t xml:space="preserve">Набор контрольной крови для гематологического анализатора V-Counter -V–Сontrol (Low,Normal, High) или </t>
    </r>
    <r>
      <rPr>
        <b/>
        <sz val="9"/>
        <color theme="1"/>
        <rFont val="Times New Roman"/>
        <family val="1"/>
        <charset val="204"/>
      </rPr>
      <t>Para12 Extend</t>
    </r>
  </si>
  <si>
    <t>Апрель - 1    
Сентябрь - 1</t>
  </si>
  <si>
    <t>Апрель - 1
Май - 1
Июнь - 1
Июль - 1
Август - 1
Сентябрь - 1
Октябрь - 1
Ноябрь - 1
Декабрь - 1
Январь - 1
Февраль - 1</t>
  </si>
  <si>
    <t>Кассеты для определения Келл фенотипа (100 шт.)</t>
  </si>
  <si>
    <t xml:space="preserve">Область назначения: лабораторная диагностика. Функциональность: Качественный тест для определения антигенов C (RH2), E (RH3), c– (RH4), e (RH5) и K (K1) в человеческих эритроцитах на иммуногематологическом анализаторе Ortho Vision. Технические характеристики: Кассеты BioVue System для определения групп крови по системе Rh/К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Описание компонентов: Колонка 1: Анти-С моноклональные (клон MS24) антитела (класса IgM) Колонка 2: Анти-Е моноклональные (клон С2) антитела (класса IgM) Колонка 3: Анти-с моноклональные (клон MS42) антитела (класса IgM ) Колонка 4: Анти-е моноклональные (клоны MS16, MS21, MS63 С2) антитела (класса IgM)Колонка 5: Анти-К1 моноклональные (клон MS56) антитела (класса IgM) Колонка 6: Контроль Усилитель, оптимизированный для использования в качестве контроля при определении групп крови. Комплектация: 1 упаковка - 100 шт. Инструкция по применению на казахском и русском языках. Эксплуатационные характеристики: Температура хранения:+2- +25° C. </t>
  </si>
  <si>
    <t>Набора 100шт</t>
  </si>
  <si>
    <t xml:space="preserve">Антисыворотка ORTHO Sera Anti-D (WEAK D) (1 x 5 мл) </t>
  </si>
  <si>
    <t>Область назначения: лабораторная диагностика. Функциональность: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Технические характеристики: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Эксплуатационные характеристики: Температура хранения +2 - +8°С.
Требование: соблюдение холодовой цепи.</t>
  </si>
  <si>
    <t>Упаковка 
3х5</t>
  </si>
  <si>
    <t>Апрель - 1</t>
  </si>
  <si>
    <t>Апрель- 1</t>
  </si>
  <si>
    <t>Апрель - 2
Июнь - 2
Сентябрь - 2</t>
  </si>
  <si>
    <t>Апрель - 1,5</t>
  </si>
  <si>
    <t>Апрель - 60
Июнь - 60</t>
  </si>
  <si>
    <t xml:space="preserve">Апрель - 2
</t>
  </si>
  <si>
    <t xml:space="preserve">Апрель - 1
</t>
  </si>
  <si>
    <t xml:space="preserve">Апрель-3
</t>
  </si>
  <si>
    <t xml:space="preserve">Апрель - 4
</t>
  </si>
  <si>
    <t>Апрель - 1
Июнь - 1
Сентябрь - 1
Декабрь - 1</t>
  </si>
  <si>
    <t>Апрель - 1
Ноябрь - 1</t>
  </si>
  <si>
    <t>Главная медицинская сестра</t>
  </si>
  <si>
    <t>Н.В. Булгакова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</si>
</sst>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8" x14ac:knownFonts="1">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1"/>
    </font>
    <font>
      <sz val="9"/>
      <color theme="1"/>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10"/>
      <color rgb="FF000000"/>
      <name val="Times New Roman"/>
      <family val="1"/>
      <charset val="204"/>
    </font>
    <font>
      <sz val="10"/>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00">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5" fillId="0" borderId="0" xfId="0" applyFont="1" applyAlignment="1">
      <alignment horizontal="right" vertical="center"/>
    </xf>
    <xf numFmtId="0" fontId="6" fillId="0" borderId="0" xfId="0" applyFont="1" applyAlignment="1">
      <alignment vertical="top"/>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5" fillId="0" borderId="0" xfId="0" applyFont="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6" fillId="0" borderId="4" xfId="0" applyFont="1" applyBorder="1" applyAlignment="1">
      <alignment vertical="top"/>
    </xf>
    <xf numFmtId="0" fontId="6" fillId="0" borderId="4" xfId="0" applyFont="1" applyBorder="1" applyAlignment="1">
      <alignment horizontal="center" vertical="top"/>
    </xf>
    <xf numFmtId="0" fontId="6" fillId="0" borderId="4" xfId="0" applyFont="1" applyBorder="1" applyAlignment="1">
      <alignment horizontal="right" vertical="top"/>
    </xf>
    <xf numFmtId="164" fontId="6" fillId="0" borderId="4" xfId="1" applyFont="1" applyFill="1" applyBorder="1" applyAlignment="1">
      <alignment horizontal="center" vertical="top"/>
    </xf>
    <xf numFmtId="0" fontId="6" fillId="0" borderId="0" xfId="0" applyFont="1" applyAlignment="1">
      <alignment horizontal="right" vertical="center"/>
    </xf>
    <xf numFmtId="0" fontId="6" fillId="0" borderId="0" xfId="0" applyFont="1"/>
    <xf numFmtId="0" fontId="6" fillId="0" borderId="0" xfId="0" applyFont="1" applyAlignment="1">
      <alignment horizontal="center" vertical="top"/>
    </xf>
    <xf numFmtId="0" fontId="6" fillId="0" borderId="0" xfId="0" applyFont="1" applyAlignment="1">
      <alignment horizontal="right" vertical="top"/>
    </xf>
    <xf numFmtId="164" fontId="6" fillId="0" borderId="0" xfId="1" applyFont="1" applyFill="1" applyBorder="1" applyAlignment="1">
      <alignment horizontal="center" vertical="top"/>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5" fillId="2" borderId="0" xfId="0" applyFont="1" applyFill="1" applyAlignment="1">
      <alignment horizontal="center"/>
    </xf>
    <xf numFmtId="0" fontId="10" fillId="0" borderId="4" xfId="0" applyFont="1" applyBorder="1" applyAlignment="1">
      <alignment vertical="top"/>
    </xf>
    <xf numFmtId="0" fontId="14" fillId="0" borderId="4" xfId="0" applyFont="1" applyBorder="1" applyAlignment="1">
      <alignment horizontal="center"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164" fontId="10" fillId="0" borderId="4" xfId="1" applyFont="1" applyFill="1" applyBorder="1" applyAlignment="1">
      <alignmen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164" fontId="10" fillId="0" borderId="4" xfId="1" applyFont="1" applyFill="1" applyBorder="1"/>
    <xf numFmtId="0" fontId="4" fillId="0" borderId="0" xfId="0" applyFont="1" applyAlignment="1">
      <alignment vertical="top"/>
    </xf>
    <xf numFmtId="0" fontId="7" fillId="0" borderId="0" xfId="0" applyFont="1" applyAlignment="1">
      <alignment vertical="top"/>
    </xf>
    <xf numFmtId="164" fontId="10" fillId="0" borderId="5" xfId="1" applyFont="1" applyFill="1" applyBorder="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4" fillId="0" borderId="0" xfId="0" applyFont="1"/>
    <xf numFmtId="49" fontId="4" fillId="0" borderId="0" xfId="0" applyNumberFormat="1" applyFont="1" applyAlignment="1">
      <alignment horizontal="left" vertical="top" wrapText="1"/>
    </xf>
    <xf numFmtId="2" fontId="7" fillId="0" borderId="0" xfId="0" applyNumberFormat="1" applyFont="1" applyAlignment="1">
      <alignment vertical="top"/>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center"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1" fillId="0" borderId="4" xfId="0" applyFont="1" applyBorder="1" applyAlignment="1">
      <alignment vertical="top" wrapText="1"/>
    </xf>
    <xf numFmtId="0" fontId="11" fillId="0" borderId="7" xfId="0" applyFont="1" applyBorder="1" applyAlignment="1">
      <alignment vertical="top" wrapText="1"/>
    </xf>
    <xf numFmtId="49" fontId="4" fillId="0" borderId="4" xfId="0" applyNumberFormat="1" applyFont="1" applyBorder="1" applyAlignment="1">
      <alignment horizontal="left" vertical="top"/>
    </xf>
    <xf numFmtId="0" fontId="4" fillId="0" borderId="4" xfId="0" applyFont="1" applyBorder="1" applyAlignment="1">
      <alignment horizontal="center" vertical="top"/>
    </xf>
    <xf numFmtId="0" fontId="5" fillId="0" borderId="4" xfId="0" applyFont="1" applyBorder="1"/>
    <xf numFmtId="0" fontId="13" fillId="0" borderId="6" xfId="0" applyFont="1" applyBorder="1" applyAlignment="1">
      <alignment horizontal="left" vertical="center" wrapText="1"/>
    </xf>
    <xf numFmtId="0" fontId="13" fillId="0" borderId="4" xfId="0" applyFont="1" applyBorder="1" applyAlignment="1">
      <alignment horizontal="center" vertical="center" wrapText="1"/>
    </xf>
    <xf numFmtId="0" fontId="10" fillId="0" borderId="4" xfId="0" applyFont="1" applyBorder="1"/>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center" vertical="top" wrapText="1"/>
    </xf>
    <xf numFmtId="0" fontId="10" fillId="0" borderId="8" xfId="0" applyFont="1" applyBorder="1" applyAlignment="1">
      <alignment vertical="top"/>
    </xf>
    <xf numFmtId="49" fontId="4" fillId="0" borderId="8" xfId="0" applyNumberFormat="1" applyFont="1" applyBorder="1" applyAlignment="1">
      <alignment horizontal="left" vertical="top"/>
    </xf>
    <xf numFmtId="0" fontId="11" fillId="0" borderId="7" xfId="0" applyFont="1" applyBorder="1" applyAlignment="1">
      <alignment horizontal="left" vertical="top" wrapText="1"/>
    </xf>
    <xf numFmtId="0" fontId="9" fillId="0" borderId="7" xfId="0" applyFont="1" applyBorder="1" applyAlignment="1">
      <alignment horizontal="left" vertical="top" wrapText="1"/>
    </xf>
    <xf numFmtId="0" fontId="4" fillId="0" borderId="5" xfId="0" applyFont="1" applyBorder="1" applyAlignment="1">
      <alignment vertical="top" wrapText="1"/>
    </xf>
    <xf numFmtId="0" fontId="11" fillId="0" borderId="2" xfId="0" applyFont="1" applyBorder="1" applyAlignment="1">
      <alignment horizontal="left" vertical="top" wrapText="1"/>
    </xf>
    <xf numFmtId="0" fontId="11" fillId="0" borderId="5" xfId="0" applyFont="1" applyBorder="1" applyAlignment="1">
      <alignment horizontal="center" vertical="top" wrapText="1"/>
    </xf>
    <xf numFmtId="0" fontId="13" fillId="0" borderId="1" xfId="0" applyFont="1" applyBorder="1" applyAlignment="1">
      <alignment horizontal="center" vertical="top" wrapText="1"/>
    </xf>
    <xf numFmtId="3" fontId="13" fillId="0" borderId="5" xfId="0" applyNumberFormat="1" applyFont="1" applyBorder="1" applyAlignment="1">
      <alignment horizontal="righ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0" fontId="4" fillId="0" borderId="5" xfId="0" applyFont="1" applyBorder="1" applyAlignment="1">
      <alignment horizontal="center" vertical="top" wrapText="1"/>
    </xf>
    <xf numFmtId="0" fontId="4" fillId="0" borderId="4" xfId="0" applyFont="1" applyBorder="1" applyAlignment="1">
      <alignment vertical="top" wrapText="1"/>
    </xf>
    <xf numFmtId="0" fontId="16" fillId="0" borderId="4" xfId="0" applyFont="1" applyBorder="1" applyAlignment="1">
      <alignment horizontal="center" vertical="top" wrapText="1"/>
    </xf>
    <xf numFmtId="0" fontId="17" fillId="0" borderId="10" xfId="0" applyFont="1" applyBorder="1" applyAlignment="1">
      <alignment horizontal="center" vertical="top" wrapText="1"/>
    </xf>
    <xf numFmtId="2" fontId="4" fillId="0" borderId="4" xfId="0" applyNumberFormat="1" applyFont="1" applyBorder="1" applyAlignment="1">
      <alignment vertical="top"/>
    </xf>
    <xf numFmtId="0" fontId="4" fillId="0" borderId="4" xfId="0" applyFont="1" applyBorder="1"/>
    <xf numFmtId="0" fontId="11" fillId="0" borderId="8" xfId="0" applyFont="1" applyBorder="1" applyAlignment="1">
      <alignment horizontal="left" vertical="top" wrapText="1"/>
    </xf>
    <xf numFmtId="0" fontId="9" fillId="0" borderId="4" xfId="0" applyFont="1" applyBorder="1" applyAlignment="1">
      <alignment horizontal="left" vertical="top"/>
    </xf>
    <xf numFmtId="0" fontId="4"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17" fillId="0" borderId="4" xfId="0" applyFont="1" applyBorder="1" applyAlignment="1">
      <alignment horizontal="center" vertical="top" wrapText="1"/>
    </xf>
    <xf numFmtId="2" fontId="7" fillId="0" borderId="4" xfId="0" applyNumberFormat="1" applyFont="1" applyBorder="1" applyAlignment="1">
      <alignment vertical="top"/>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A22" zoomScaleNormal="100" workbookViewId="0">
      <pane ySplit="1" topLeftCell="A47" activePane="bottomLeft" state="frozen"/>
      <selection activeCell="A22" sqref="A22"/>
      <selection pane="bottomLeft" activeCell="W61" sqref="W61"/>
    </sheetView>
  </sheetViews>
  <sheetFormatPr defaultRowHeight="12" x14ac:dyDescent="0.2"/>
  <cols>
    <col min="1" max="1" width="7.28515625" style="1" customWidth="1"/>
    <col min="2" max="2" width="47.28515625" style="2" customWidth="1"/>
    <col min="3" max="3" width="60.7109375" style="2" customWidth="1"/>
    <col min="4" max="4" width="13.28515625" style="2" customWidth="1"/>
    <col min="5" max="5" width="11.140625" style="2" customWidth="1"/>
    <col min="6" max="6" width="12.28515625" style="2" customWidth="1"/>
    <col min="7" max="7" width="16.28515625" style="3" customWidth="1"/>
    <col min="8" max="8" width="24.7109375" style="4" hidden="1" customWidth="1"/>
    <col min="9" max="9" width="19" style="4" hidden="1" customWidth="1"/>
    <col min="10" max="10" width="41.28515625" style="4" hidden="1" customWidth="1"/>
    <col min="11" max="13" width="0" style="4" hidden="1" customWidth="1"/>
    <col min="14" max="14" width="15.5703125" style="4" hidden="1" customWidth="1"/>
    <col min="15" max="15" width="14.28515625" style="4" hidden="1" customWidth="1"/>
    <col min="16" max="16" width="0" style="4" hidden="1" customWidth="1"/>
    <col min="17" max="17" width="13.140625" style="4" hidden="1" customWidth="1"/>
    <col min="18" max="22" width="0" style="4" hidden="1" customWidth="1"/>
    <col min="23" max="23" width="20" style="40" customWidth="1"/>
    <col min="24" max="24" width="17" style="4" customWidth="1"/>
    <col min="25" max="25" width="20.85546875" style="4" customWidth="1"/>
    <col min="26" max="26" width="22.140625" style="4" customWidth="1"/>
    <col min="27" max="255" width="9.140625" style="4"/>
    <col min="256" max="256" width="6.85546875" style="4" customWidth="1"/>
    <col min="257" max="257" width="59.42578125" style="4" customWidth="1"/>
    <col min="258" max="258" width="21.42578125" style="4" customWidth="1"/>
    <col min="259" max="259" width="13.85546875" style="4" customWidth="1"/>
    <col min="260" max="260" width="12.28515625" style="4" customWidth="1"/>
    <col min="261" max="261" width="16.28515625" style="4" customWidth="1"/>
    <col min="262" max="276" width="0" style="4" hidden="1" customWidth="1"/>
    <col min="277" max="277" width="14.7109375" style="4" bestFit="1" customWidth="1"/>
    <col min="278" max="278" width="12.42578125" style="4" customWidth="1"/>
    <col min="279" max="279" width="11.42578125" style="4" customWidth="1"/>
    <col min="280" max="511" width="9.140625" style="4"/>
    <col min="512" max="512" width="6.85546875" style="4" customWidth="1"/>
    <col min="513" max="513" width="59.42578125" style="4" customWidth="1"/>
    <col min="514" max="514" width="21.42578125" style="4" customWidth="1"/>
    <col min="515" max="515" width="13.85546875" style="4" customWidth="1"/>
    <col min="516" max="516" width="12.28515625" style="4" customWidth="1"/>
    <col min="517" max="517" width="16.28515625" style="4" customWidth="1"/>
    <col min="518" max="532" width="0" style="4" hidden="1" customWidth="1"/>
    <col min="533" max="533" width="14.7109375" style="4" bestFit="1" customWidth="1"/>
    <col min="534" max="534" width="12.42578125" style="4" customWidth="1"/>
    <col min="535" max="535" width="11.42578125" style="4" customWidth="1"/>
    <col min="536" max="767" width="9.140625" style="4"/>
    <col min="768" max="768" width="6.85546875" style="4" customWidth="1"/>
    <col min="769" max="769" width="59.42578125" style="4" customWidth="1"/>
    <col min="770" max="770" width="21.42578125" style="4" customWidth="1"/>
    <col min="771" max="771" width="13.85546875" style="4" customWidth="1"/>
    <col min="772" max="772" width="12.28515625" style="4" customWidth="1"/>
    <col min="773" max="773" width="16.28515625" style="4" customWidth="1"/>
    <col min="774" max="788" width="0" style="4" hidden="1" customWidth="1"/>
    <col min="789" max="789" width="14.7109375" style="4" bestFit="1" customWidth="1"/>
    <col min="790" max="790" width="12.42578125" style="4" customWidth="1"/>
    <col min="791" max="791" width="11.42578125" style="4" customWidth="1"/>
    <col min="792" max="1023" width="9.140625" style="4"/>
    <col min="1024" max="1024" width="6.85546875" style="4" customWidth="1"/>
    <col min="1025" max="1025" width="59.42578125" style="4" customWidth="1"/>
    <col min="1026" max="1026" width="21.42578125" style="4" customWidth="1"/>
    <col min="1027" max="1027" width="13.85546875" style="4" customWidth="1"/>
    <col min="1028" max="1028" width="12.28515625" style="4" customWidth="1"/>
    <col min="1029" max="1029" width="16.28515625" style="4" customWidth="1"/>
    <col min="1030" max="1044" width="0" style="4" hidden="1" customWidth="1"/>
    <col min="1045" max="1045" width="14.7109375" style="4" bestFit="1" customWidth="1"/>
    <col min="1046" max="1046" width="12.42578125" style="4" customWidth="1"/>
    <col min="1047" max="1047" width="11.42578125" style="4" customWidth="1"/>
    <col min="1048" max="1279" width="9.140625" style="4"/>
    <col min="1280" max="1280" width="6.85546875" style="4" customWidth="1"/>
    <col min="1281" max="1281" width="59.42578125" style="4" customWidth="1"/>
    <col min="1282" max="1282" width="21.42578125" style="4" customWidth="1"/>
    <col min="1283" max="1283" width="13.85546875" style="4" customWidth="1"/>
    <col min="1284" max="1284" width="12.28515625" style="4" customWidth="1"/>
    <col min="1285" max="1285" width="16.28515625" style="4" customWidth="1"/>
    <col min="1286" max="1300" width="0" style="4" hidden="1" customWidth="1"/>
    <col min="1301" max="1301" width="14.7109375" style="4" bestFit="1" customWidth="1"/>
    <col min="1302" max="1302" width="12.42578125" style="4" customWidth="1"/>
    <col min="1303" max="1303" width="11.42578125" style="4" customWidth="1"/>
    <col min="1304" max="1535" width="9.140625" style="4"/>
    <col min="1536" max="1536" width="6.85546875" style="4" customWidth="1"/>
    <col min="1537" max="1537" width="59.42578125" style="4" customWidth="1"/>
    <col min="1538" max="1538" width="21.42578125" style="4" customWidth="1"/>
    <col min="1539" max="1539" width="13.85546875" style="4" customWidth="1"/>
    <col min="1540" max="1540" width="12.28515625" style="4" customWidth="1"/>
    <col min="1541" max="1541" width="16.28515625" style="4" customWidth="1"/>
    <col min="1542" max="1556" width="0" style="4" hidden="1" customWidth="1"/>
    <col min="1557" max="1557" width="14.7109375" style="4" bestFit="1" customWidth="1"/>
    <col min="1558" max="1558" width="12.42578125" style="4" customWidth="1"/>
    <col min="1559" max="1559" width="11.42578125" style="4" customWidth="1"/>
    <col min="1560" max="1791" width="9.140625" style="4"/>
    <col min="1792" max="1792" width="6.85546875" style="4" customWidth="1"/>
    <col min="1793" max="1793" width="59.42578125" style="4" customWidth="1"/>
    <col min="1794" max="1794" width="21.42578125" style="4" customWidth="1"/>
    <col min="1795" max="1795" width="13.85546875" style="4" customWidth="1"/>
    <col min="1796" max="1796" width="12.28515625" style="4" customWidth="1"/>
    <col min="1797" max="1797" width="16.28515625" style="4" customWidth="1"/>
    <col min="1798" max="1812" width="0" style="4" hidden="1" customWidth="1"/>
    <col min="1813" max="1813" width="14.7109375" style="4" bestFit="1" customWidth="1"/>
    <col min="1814" max="1814" width="12.42578125" style="4" customWidth="1"/>
    <col min="1815" max="1815" width="11.42578125" style="4" customWidth="1"/>
    <col min="1816" max="2047" width="9.140625" style="4"/>
    <col min="2048" max="2048" width="6.85546875" style="4" customWidth="1"/>
    <col min="2049" max="2049" width="59.42578125" style="4" customWidth="1"/>
    <col min="2050" max="2050" width="21.42578125" style="4" customWidth="1"/>
    <col min="2051" max="2051" width="13.85546875" style="4" customWidth="1"/>
    <col min="2052" max="2052" width="12.28515625" style="4" customWidth="1"/>
    <col min="2053" max="2053" width="16.28515625" style="4" customWidth="1"/>
    <col min="2054" max="2068" width="0" style="4" hidden="1" customWidth="1"/>
    <col min="2069" max="2069" width="14.7109375" style="4" bestFit="1" customWidth="1"/>
    <col min="2070" max="2070" width="12.42578125" style="4" customWidth="1"/>
    <col min="2071" max="2071" width="11.42578125" style="4" customWidth="1"/>
    <col min="2072" max="2303" width="9.140625" style="4"/>
    <col min="2304" max="2304" width="6.85546875" style="4" customWidth="1"/>
    <col min="2305" max="2305" width="59.42578125" style="4" customWidth="1"/>
    <col min="2306" max="2306" width="21.42578125" style="4" customWidth="1"/>
    <col min="2307" max="2307" width="13.85546875" style="4" customWidth="1"/>
    <col min="2308" max="2308" width="12.28515625" style="4" customWidth="1"/>
    <col min="2309" max="2309" width="16.28515625" style="4" customWidth="1"/>
    <col min="2310" max="2324" width="0" style="4" hidden="1" customWidth="1"/>
    <col min="2325" max="2325" width="14.7109375" style="4" bestFit="1" customWidth="1"/>
    <col min="2326" max="2326" width="12.42578125" style="4" customWidth="1"/>
    <col min="2327" max="2327" width="11.42578125" style="4" customWidth="1"/>
    <col min="2328" max="2559" width="9.140625" style="4"/>
    <col min="2560" max="2560" width="6.85546875" style="4" customWidth="1"/>
    <col min="2561" max="2561" width="59.42578125" style="4" customWidth="1"/>
    <col min="2562" max="2562" width="21.42578125" style="4" customWidth="1"/>
    <col min="2563" max="2563" width="13.85546875" style="4" customWidth="1"/>
    <col min="2564" max="2564" width="12.28515625" style="4" customWidth="1"/>
    <col min="2565" max="2565" width="16.28515625" style="4" customWidth="1"/>
    <col min="2566" max="2580" width="0" style="4" hidden="1" customWidth="1"/>
    <col min="2581" max="2581" width="14.7109375" style="4" bestFit="1" customWidth="1"/>
    <col min="2582" max="2582" width="12.42578125" style="4" customWidth="1"/>
    <col min="2583" max="2583" width="11.42578125" style="4" customWidth="1"/>
    <col min="2584" max="2815" width="9.140625" style="4"/>
    <col min="2816" max="2816" width="6.85546875" style="4" customWidth="1"/>
    <col min="2817" max="2817" width="59.42578125" style="4" customWidth="1"/>
    <col min="2818" max="2818" width="21.42578125" style="4" customWidth="1"/>
    <col min="2819" max="2819" width="13.85546875" style="4" customWidth="1"/>
    <col min="2820" max="2820" width="12.28515625" style="4" customWidth="1"/>
    <col min="2821" max="2821" width="16.28515625" style="4" customWidth="1"/>
    <col min="2822" max="2836" width="0" style="4" hidden="1" customWidth="1"/>
    <col min="2837" max="2837" width="14.7109375" style="4" bestFit="1" customWidth="1"/>
    <col min="2838" max="2838" width="12.42578125" style="4" customWidth="1"/>
    <col min="2839" max="2839" width="11.42578125" style="4" customWidth="1"/>
    <col min="2840" max="3071" width="9.140625" style="4"/>
    <col min="3072" max="3072" width="6.85546875" style="4" customWidth="1"/>
    <col min="3073" max="3073" width="59.42578125" style="4" customWidth="1"/>
    <col min="3074" max="3074" width="21.42578125" style="4" customWidth="1"/>
    <col min="3075" max="3075" width="13.85546875" style="4" customWidth="1"/>
    <col min="3076" max="3076" width="12.28515625" style="4" customWidth="1"/>
    <col min="3077" max="3077" width="16.28515625" style="4" customWidth="1"/>
    <col min="3078" max="3092" width="0" style="4" hidden="1" customWidth="1"/>
    <col min="3093" max="3093" width="14.7109375" style="4" bestFit="1" customWidth="1"/>
    <col min="3094" max="3094" width="12.42578125" style="4" customWidth="1"/>
    <col min="3095" max="3095" width="11.42578125" style="4" customWidth="1"/>
    <col min="3096" max="3327" width="9.140625" style="4"/>
    <col min="3328" max="3328" width="6.85546875" style="4" customWidth="1"/>
    <col min="3329" max="3329" width="59.42578125" style="4" customWidth="1"/>
    <col min="3330" max="3330" width="21.42578125" style="4" customWidth="1"/>
    <col min="3331" max="3331" width="13.85546875" style="4" customWidth="1"/>
    <col min="3332" max="3332" width="12.28515625" style="4" customWidth="1"/>
    <col min="3333" max="3333" width="16.28515625" style="4" customWidth="1"/>
    <col min="3334" max="3348" width="0" style="4" hidden="1" customWidth="1"/>
    <col min="3349" max="3349" width="14.7109375" style="4" bestFit="1" customWidth="1"/>
    <col min="3350" max="3350" width="12.42578125" style="4" customWidth="1"/>
    <col min="3351" max="3351" width="11.42578125" style="4" customWidth="1"/>
    <col min="3352" max="3583" width="9.140625" style="4"/>
    <col min="3584" max="3584" width="6.85546875" style="4" customWidth="1"/>
    <col min="3585" max="3585" width="59.42578125" style="4" customWidth="1"/>
    <col min="3586" max="3586" width="21.42578125" style="4" customWidth="1"/>
    <col min="3587" max="3587" width="13.85546875" style="4" customWidth="1"/>
    <col min="3588" max="3588" width="12.28515625" style="4" customWidth="1"/>
    <col min="3589" max="3589" width="16.28515625" style="4" customWidth="1"/>
    <col min="3590" max="3604" width="0" style="4" hidden="1" customWidth="1"/>
    <col min="3605" max="3605" width="14.7109375" style="4" bestFit="1" customWidth="1"/>
    <col min="3606" max="3606" width="12.42578125" style="4" customWidth="1"/>
    <col min="3607" max="3607" width="11.42578125" style="4" customWidth="1"/>
    <col min="3608" max="3839" width="9.140625" style="4"/>
    <col min="3840" max="3840" width="6.85546875" style="4" customWidth="1"/>
    <col min="3841" max="3841" width="59.42578125" style="4" customWidth="1"/>
    <col min="3842" max="3842" width="21.42578125" style="4" customWidth="1"/>
    <col min="3843" max="3843" width="13.85546875" style="4" customWidth="1"/>
    <col min="3844" max="3844" width="12.28515625" style="4" customWidth="1"/>
    <col min="3845" max="3845" width="16.28515625" style="4" customWidth="1"/>
    <col min="3846" max="3860" width="0" style="4" hidden="1" customWidth="1"/>
    <col min="3861" max="3861" width="14.7109375" style="4" bestFit="1" customWidth="1"/>
    <col min="3862" max="3862" width="12.42578125" style="4" customWidth="1"/>
    <col min="3863" max="3863" width="11.42578125" style="4" customWidth="1"/>
    <col min="3864" max="4095" width="9.140625" style="4"/>
    <col min="4096" max="4096" width="6.85546875" style="4" customWidth="1"/>
    <col min="4097" max="4097" width="59.42578125" style="4" customWidth="1"/>
    <col min="4098" max="4098" width="21.42578125" style="4" customWidth="1"/>
    <col min="4099" max="4099" width="13.85546875" style="4" customWidth="1"/>
    <col min="4100" max="4100" width="12.28515625" style="4" customWidth="1"/>
    <col min="4101" max="4101" width="16.28515625" style="4" customWidth="1"/>
    <col min="4102" max="4116" width="0" style="4" hidden="1" customWidth="1"/>
    <col min="4117" max="4117" width="14.7109375" style="4" bestFit="1" customWidth="1"/>
    <col min="4118" max="4118" width="12.42578125" style="4" customWidth="1"/>
    <col min="4119" max="4119" width="11.42578125" style="4" customWidth="1"/>
    <col min="4120" max="4351" width="9.140625" style="4"/>
    <col min="4352" max="4352" width="6.85546875" style="4" customWidth="1"/>
    <col min="4353" max="4353" width="59.42578125" style="4" customWidth="1"/>
    <col min="4354" max="4354" width="21.42578125" style="4" customWidth="1"/>
    <col min="4355" max="4355" width="13.85546875" style="4" customWidth="1"/>
    <col min="4356" max="4356" width="12.28515625" style="4" customWidth="1"/>
    <col min="4357" max="4357" width="16.28515625" style="4" customWidth="1"/>
    <col min="4358" max="4372" width="0" style="4" hidden="1" customWidth="1"/>
    <col min="4373" max="4373" width="14.7109375" style="4" bestFit="1" customWidth="1"/>
    <col min="4374" max="4374" width="12.42578125" style="4" customWidth="1"/>
    <col min="4375" max="4375" width="11.42578125" style="4" customWidth="1"/>
    <col min="4376" max="4607" width="9.140625" style="4"/>
    <col min="4608" max="4608" width="6.85546875" style="4" customWidth="1"/>
    <col min="4609" max="4609" width="59.42578125" style="4" customWidth="1"/>
    <col min="4610" max="4610" width="21.42578125" style="4" customWidth="1"/>
    <col min="4611" max="4611" width="13.85546875" style="4" customWidth="1"/>
    <col min="4612" max="4612" width="12.28515625" style="4" customWidth="1"/>
    <col min="4613" max="4613" width="16.28515625" style="4" customWidth="1"/>
    <col min="4614" max="4628" width="0" style="4" hidden="1" customWidth="1"/>
    <col min="4629" max="4629" width="14.7109375" style="4" bestFit="1" customWidth="1"/>
    <col min="4630" max="4630" width="12.42578125" style="4" customWidth="1"/>
    <col min="4631" max="4631" width="11.42578125" style="4" customWidth="1"/>
    <col min="4632" max="4863" width="9.140625" style="4"/>
    <col min="4864" max="4864" width="6.85546875" style="4" customWidth="1"/>
    <col min="4865" max="4865" width="59.42578125" style="4" customWidth="1"/>
    <col min="4866" max="4866" width="21.42578125" style="4" customWidth="1"/>
    <col min="4867" max="4867" width="13.85546875" style="4" customWidth="1"/>
    <col min="4868" max="4868" width="12.28515625" style="4" customWidth="1"/>
    <col min="4869" max="4869" width="16.28515625" style="4" customWidth="1"/>
    <col min="4870" max="4884" width="0" style="4" hidden="1" customWidth="1"/>
    <col min="4885" max="4885" width="14.7109375" style="4" bestFit="1" customWidth="1"/>
    <col min="4886" max="4886" width="12.42578125" style="4" customWidth="1"/>
    <col min="4887" max="4887" width="11.42578125" style="4" customWidth="1"/>
    <col min="4888" max="5119" width="9.140625" style="4"/>
    <col min="5120" max="5120" width="6.85546875" style="4" customWidth="1"/>
    <col min="5121" max="5121" width="59.42578125" style="4" customWidth="1"/>
    <col min="5122" max="5122" width="21.42578125" style="4" customWidth="1"/>
    <col min="5123" max="5123" width="13.85546875" style="4" customWidth="1"/>
    <col min="5124" max="5124" width="12.28515625" style="4" customWidth="1"/>
    <col min="5125" max="5125" width="16.28515625" style="4" customWidth="1"/>
    <col min="5126" max="5140" width="0" style="4" hidden="1" customWidth="1"/>
    <col min="5141" max="5141" width="14.7109375" style="4" bestFit="1" customWidth="1"/>
    <col min="5142" max="5142" width="12.42578125" style="4" customWidth="1"/>
    <col min="5143" max="5143" width="11.42578125" style="4" customWidth="1"/>
    <col min="5144" max="5375" width="9.140625" style="4"/>
    <col min="5376" max="5376" width="6.85546875" style="4" customWidth="1"/>
    <col min="5377" max="5377" width="59.42578125" style="4" customWidth="1"/>
    <col min="5378" max="5378" width="21.42578125" style="4" customWidth="1"/>
    <col min="5379" max="5379" width="13.85546875" style="4" customWidth="1"/>
    <col min="5380" max="5380" width="12.28515625" style="4" customWidth="1"/>
    <col min="5381" max="5381" width="16.28515625" style="4" customWidth="1"/>
    <col min="5382" max="5396" width="0" style="4" hidden="1" customWidth="1"/>
    <col min="5397" max="5397" width="14.7109375" style="4" bestFit="1" customWidth="1"/>
    <col min="5398" max="5398" width="12.42578125" style="4" customWidth="1"/>
    <col min="5399" max="5399" width="11.42578125" style="4" customWidth="1"/>
    <col min="5400" max="5631" width="9.140625" style="4"/>
    <col min="5632" max="5632" width="6.85546875" style="4" customWidth="1"/>
    <col min="5633" max="5633" width="59.42578125" style="4" customWidth="1"/>
    <col min="5634" max="5634" width="21.42578125" style="4" customWidth="1"/>
    <col min="5635" max="5635" width="13.85546875" style="4" customWidth="1"/>
    <col min="5636" max="5636" width="12.28515625" style="4" customWidth="1"/>
    <col min="5637" max="5637" width="16.28515625" style="4" customWidth="1"/>
    <col min="5638" max="5652" width="0" style="4" hidden="1" customWidth="1"/>
    <col min="5653" max="5653" width="14.7109375" style="4" bestFit="1" customWidth="1"/>
    <col min="5654" max="5654" width="12.42578125" style="4" customWidth="1"/>
    <col min="5655" max="5655" width="11.42578125" style="4" customWidth="1"/>
    <col min="5656" max="5887" width="9.140625" style="4"/>
    <col min="5888" max="5888" width="6.85546875" style="4" customWidth="1"/>
    <col min="5889" max="5889" width="59.42578125" style="4" customWidth="1"/>
    <col min="5890" max="5890" width="21.42578125" style="4" customWidth="1"/>
    <col min="5891" max="5891" width="13.85546875" style="4" customWidth="1"/>
    <col min="5892" max="5892" width="12.28515625" style="4" customWidth="1"/>
    <col min="5893" max="5893" width="16.28515625" style="4" customWidth="1"/>
    <col min="5894" max="5908" width="0" style="4" hidden="1" customWidth="1"/>
    <col min="5909" max="5909" width="14.7109375" style="4" bestFit="1" customWidth="1"/>
    <col min="5910" max="5910" width="12.42578125" style="4" customWidth="1"/>
    <col min="5911" max="5911" width="11.42578125" style="4" customWidth="1"/>
    <col min="5912" max="6143" width="9.140625" style="4"/>
    <col min="6144" max="6144" width="6.85546875" style="4" customWidth="1"/>
    <col min="6145" max="6145" width="59.42578125" style="4" customWidth="1"/>
    <col min="6146" max="6146" width="21.42578125" style="4" customWidth="1"/>
    <col min="6147" max="6147" width="13.85546875" style="4" customWidth="1"/>
    <col min="6148" max="6148" width="12.28515625" style="4" customWidth="1"/>
    <col min="6149" max="6149" width="16.28515625" style="4" customWidth="1"/>
    <col min="6150" max="6164" width="0" style="4" hidden="1" customWidth="1"/>
    <col min="6165" max="6165" width="14.7109375" style="4" bestFit="1" customWidth="1"/>
    <col min="6166" max="6166" width="12.42578125" style="4" customWidth="1"/>
    <col min="6167" max="6167" width="11.42578125" style="4" customWidth="1"/>
    <col min="6168" max="6399" width="9.140625" style="4"/>
    <col min="6400" max="6400" width="6.85546875" style="4" customWidth="1"/>
    <col min="6401" max="6401" width="59.42578125" style="4" customWidth="1"/>
    <col min="6402" max="6402" width="21.42578125" style="4" customWidth="1"/>
    <col min="6403" max="6403" width="13.85546875" style="4" customWidth="1"/>
    <col min="6404" max="6404" width="12.28515625" style="4" customWidth="1"/>
    <col min="6405" max="6405" width="16.28515625" style="4" customWidth="1"/>
    <col min="6406" max="6420" width="0" style="4" hidden="1" customWidth="1"/>
    <col min="6421" max="6421" width="14.7109375" style="4" bestFit="1" customWidth="1"/>
    <col min="6422" max="6422" width="12.42578125" style="4" customWidth="1"/>
    <col min="6423" max="6423" width="11.42578125" style="4" customWidth="1"/>
    <col min="6424" max="6655" width="9.140625" style="4"/>
    <col min="6656" max="6656" width="6.85546875" style="4" customWidth="1"/>
    <col min="6657" max="6657" width="59.42578125" style="4" customWidth="1"/>
    <col min="6658" max="6658" width="21.42578125" style="4" customWidth="1"/>
    <col min="6659" max="6659" width="13.85546875" style="4" customWidth="1"/>
    <col min="6660" max="6660" width="12.28515625" style="4" customWidth="1"/>
    <col min="6661" max="6661" width="16.28515625" style="4" customWidth="1"/>
    <col min="6662" max="6676" width="0" style="4" hidden="1" customWidth="1"/>
    <col min="6677" max="6677" width="14.7109375" style="4" bestFit="1" customWidth="1"/>
    <col min="6678" max="6678" width="12.42578125" style="4" customWidth="1"/>
    <col min="6679" max="6679" width="11.42578125" style="4" customWidth="1"/>
    <col min="6680" max="6911" width="9.140625" style="4"/>
    <col min="6912" max="6912" width="6.85546875" style="4" customWidth="1"/>
    <col min="6913" max="6913" width="59.42578125" style="4" customWidth="1"/>
    <col min="6914" max="6914" width="21.42578125" style="4" customWidth="1"/>
    <col min="6915" max="6915" width="13.85546875" style="4" customWidth="1"/>
    <col min="6916" max="6916" width="12.28515625" style="4" customWidth="1"/>
    <col min="6917" max="6917" width="16.28515625" style="4" customWidth="1"/>
    <col min="6918" max="6932" width="0" style="4" hidden="1" customWidth="1"/>
    <col min="6933" max="6933" width="14.7109375" style="4" bestFit="1" customWidth="1"/>
    <col min="6934" max="6934" width="12.42578125" style="4" customWidth="1"/>
    <col min="6935" max="6935" width="11.42578125" style="4" customWidth="1"/>
    <col min="6936" max="7167" width="9.140625" style="4"/>
    <col min="7168" max="7168" width="6.85546875" style="4" customWidth="1"/>
    <col min="7169" max="7169" width="59.42578125" style="4" customWidth="1"/>
    <col min="7170" max="7170" width="21.42578125" style="4" customWidth="1"/>
    <col min="7171" max="7171" width="13.85546875" style="4" customWidth="1"/>
    <col min="7172" max="7172" width="12.28515625" style="4" customWidth="1"/>
    <col min="7173" max="7173" width="16.28515625" style="4" customWidth="1"/>
    <col min="7174" max="7188" width="0" style="4" hidden="1" customWidth="1"/>
    <col min="7189" max="7189" width="14.7109375" style="4" bestFit="1" customWidth="1"/>
    <col min="7190" max="7190" width="12.42578125" style="4" customWidth="1"/>
    <col min="7191" max="7191" width="11.42578125" style="4" customWidth="1"/>
    <col min="7192" max="7423" width="9.140625" style="4"/>
    <col min="7424" max="7424" width="6.85546875" style="4" customWidth="1"/>
    <col min="7425" max="7425" width="59.42578125" style="4" customWidth="1"/>
    <col min="7426" max="7426" width="21.42578125" style="4" customWidth="1"/>
    <col min="7427" max="7427" width="13.85546875" style="4" customWidth="1"/>
    <col min="7428" max="7428" width="12.28515625" style="4" customWidth="1"/>
    <col min="7429" max="7429" width="16.28515625" style="4" customWidth="1"/>
    <col min="7430" max="7444" width="0" style="4" hidden="1" customWidth="1"/>
    <col min="7445" max="7445" width="14.7109375" style="4" bestFit="1" customWidth="1"/>
    <col min="7446" max="7446" width="12.42578125" style="4" customWidth="1"/>
    <col min="7447" max="7447" width="11.42578125" style="4" customWidth="1"/>
    <col min="7448" max="7679" width="9.140625" style="4"/>
    <col min="7680" max="7680" width="6.85546875" style="4" customWidth="1"/>
    <col min="7681" max="7681" width="59.42578125" style="4" customWidth="1"/>
    <col min="7682" max="7682" width="21.42578125" style="4" customWidth="1"/>
    <col min="7683" max="7683" width="13.85546875" style="4" customWidth="1"/>
    <col min="7684" max="7684" width="12.28515625" style="4" customWidth="1"/>
    <col min="7685" max="7685" width="16.28515625" style="4" customWidth="1"/>
    <col min="7686" max="7700" width="0" style="4" hidden="1" customWidth="1"/>
    <col min="7701" max="7701" width="14.7109375" style="4" bestFit="1" customWidth="1"/>
    <col min="7702" max="7702" width="12.42578125" style="4" customWidth="1"/>
    <col min="7703" max="7703" width="11.42578125" style="4" customWidth="1"/>
    <col min="7704" max="7935" width="9.140625" style="4"/>
    <col min="7936" max="7936" width="6.85546875" style="4" customWidth="1"/>
    <col min="7937" max="7937" width="59.42578125" style="4" customWidth="1"/>
    <col min="7938" max="7938" width="21.42578125" style="4" customWidth="1"/>
    <col min="7939" max="7939" width="13.85546875" style="4" customWidth="1"/>
    <col min="7940" max="7940" width="12.28515625" style="4" customWidth="1"/>
    <col min="7941" max="7941" width="16.28515625" style="4" customWidth="1"/>
    <col min="7942" max="7956" width="0" style="4" hidden="1" customWidth="1"/>
    <col min="7957" max="7957" width="14.7109375" style="4" bestFit="1" customWidth="1"/>
    <col min="7958" max="7958" width="12.42578125" style="4" customWidth="1"/>
    <col min="7959" max="7959" width="11.42578125" style="4" customWidth="1"/>
    <col min="7960" max="8191" width="9.140625" style="4"/>
    <col min="8192" max="8192" width="6.85546875" style="4" customWidth="1"/>
    <col min="8193" max="8193" width="59.42578125" style="4" customWidth="1"/>
    <col min="8194" max="8194" width="21.42578125" style="4" customWidth="1"/>
    <col min="8195" max="8195" width="13.85546875" style="4" customWidth="1"/>
    <col min="8196" max="8196" width="12.28515625" style="4" customWidth="1"/>
    <col min="8197" max="8197" width="16.28515625" style="4" customWidth="1"/>
    <col min="8198" max="8212" width="0" style="4" hidden="1" customWidth="1"/>
    <col min="8213" max="8213" width="14.7109375" style="4" bestFit="1" customWidth="1"/>
    <col min="8214" max="8214" width="12.42578125" style="4" customWidth="1"/>
    <col min="8215" max="8215" width="11.42578125" style="4" customWidth="1"/>
    <col min="8216" max="8447" width="9.140625" style="4"/>
    <col min="8448" max="8448" width="6.85546875" style="4" customWidth="1"/>
    <col min="8449" max="8449" width="59.42578125" style="4" customWidth="1"/>
    <col min="8450" max="8450" width="21.42578125" style="4" customWidth="1"/>
    <col min="8451" max="8451" width="13.85546875" style="4" customWidth="1"/>
    <col min="8452" max="8452" width="12.28515625" style="4" customWidth="1"/>
    <col min="8453" max="8453" width="16.28515625" style="4" customWidth="1"/>
    <col min="8454" max="8468" width="0" style="4" hidden="1" customWidth="1"/>
    <col min="8469" max="8469" width="14.7109375" style="4" bestFit="1" customWidth="1"/>
    <col min="8470" max="8470" width="12.42578125" style="4" customWidth="1"/>
    <col min="8471" max="8471" width="11.42578125" style="4" customWidth="1"/>
    <col min="8472" max="8703" width="9.140625" style="4"/>
    <col min="8704" max="8704" width="6.85546875" style="4" customWidth="1"/>
    <col min="8705" max="8705" width="59.42578125" style="4" customWidth="1"/>
    <col min="8706" max="8706" width="21.42578125" style="4" customWidth="1"/>
    <col min="8707" max="8707" width="13.85546875" style="4" customWidth="1"/>
    <col min="8708" max="8708" width="12.28515625" style="4" customWidth="1"/>
    <col min="8709" max="8709" width="16.28515625" style="4" customWidth="1"/>
    <col min="8710" max="8724" width="0" style="4" hidden="1" customWidth="1"/>
    <col min="8725" max="8725" width="14.7109375" style="4" bestFit="1" customWidth="1"/>
    <col min="8726" max="8726" width="12.42578125" style="4" customWidth="1"/>
    <col min="8727" max="8727" width="11.42578125" style="4" customWidth="1"/>
    <col min="8728" max="8959" width="9.140625" style="4"/>
    <col min="8960" max="8960" width="6.85546875" style="4" customWidth="1"/>
    <col min="8961" max="8961" width="59.42578125" style="4" customWidth="1"/>
    <col min="8962" max="8962" width="21.42578125" style="4" customWidth="1"/>
    <col min="8963" max="8963" width="13.85546875" style="4" customWidth="1"/>
    <col min="8964" max="8964" width="12.28515625" style="4" customWidth="1"/>
    <col min="8965" max="8965" width="16.28515625" style="4" customWidth="1"/>
    <col min="8966" max="8980" width="0" style="4" hidden="1" customWidth="1"/>
    <col min="8981" max="8981" width="14.7109375" style="4" bestFit="1" customWidth="1"/>
    <col min="8982" max="8982" width="12.42578125" style="4" customWidth="1"/>
    <col min="8983" max="8983" width="11.42578125" style="4" customWidth="1"/>
    <col min="8984" max="9215" width="9.140625" style="4"/>
    <col min="9216" max="9216" width="6.85546875" style="4" customWidth="1"/>
    <col min="9217" max="9217" width="59.42578125" style="4" customWidth="1"/>
    <col min="9218" max="9218" width="21.42578125" style="4" customWidth="1"/>
    <col min="9219" max="9219" width="13.85546875" style="4" customWidth="1"/>
    <col min="9220" max="9220" width="12.28515625" style="4" customWidth="1"/>
    <col min="9221" max="9221" width="16.28515625" style="4" customWidth="1"/>
    <col min="9222" max="9236" width="0" style="4" hidden="1" customWidth="1"/>
    <col min="9237" max="9237" width="14.7109375" style="4" bestFit="1" customWidth="1"/>
    <col min="9238" max="9238" width="12.42578125" style="4" customWidth="1"/>
    <col min="9239" max="9239" width="11.42578125" style="4" customWidth="1"/>
    <col min="9240" max="9471" width="9.140625" style="4"/>
    <col min="9472" max="9472" width="6.85546875" style="4" customWidth="1"/>
    <col min="9473" max="9473" width="59.42578125" style="4" customWidth="1"/>
    <col min="9474" max="9474" width="21.42578125" style="4" customWidth="1"/>
    <col min="9475" max="9475" width="13.85546875" style="4" customWidth="1"/>
    <col min="9476" max="9476" width="12.28515625" style="4" customWidth="1"/>
    <col min="9477" max="9477" width="16.28515625" style="4" customWidth="1"/>
    <col min="9478" max="9492" width="0" style="4" hidden="1" customWidth="1"/>
    <col min="9493" max="9493" width="14.7109375" style="4" bestFit="1" customWidth="1"/>
    <col min="9494" max="9494" width="12.42578125" style="4" customWidth="1"/>
    <col min="9495" max="9495" width="11.42578125" style="4" customWidth="1"/>
    <col min="9496" max="9727" width="9.140625" style="4"/>
    <col min="9728" max="9728" width="6.85546875" style="4" customWidth="1"/>
    <col min="9729" max="9729" width="59.42578125" style="4" customWidth="1"/>
    <col min="9730" max="9730" width="21.42578125" style="4" customWidth="1"/>
    <col min="9731" max="9731" width="13.85546875" style="4" customWidth="1"/>
    <col min="9732" max="9732" width="12.28515625" style="4" customWidth="1"/>
    <col min="9733" max="9733" width="16.28515625" style="4" customWidth="1"/>
    <col min="9734" max="9748" width="0" style="4" hidden="1" customWidth="1"/>
    <col min="9749" max="9749" width="14.7109375" style="4" bestFit="1" customWidth="1"/>
    <col min="9750" max="9750" width="12.42578125" style="4" customWidth="1"/>
    <col min="9751" max="9751" width="11.42578125" style="4" customWidth="1"/>
    <col min="9752" max="9983" width="9.140625" style="4"/>
    <col min="9984" max="9984" width="6.85546875" style="4" customWidth="1"/>
    <col min="9985" max="9985" width="59.42578125" style="4" customWidth="1"/>
    <col min="9986" max="9986" width="21.42578125" style="4" customWidth="1"/>
    <col min="9987" max="9987" width="13.85546875" style="4" customWidth="1"/>
    <col min="9988" max="9988" width="12.28515625" style="4" customWidth="1"/>
    <col min="9989" max="9989" width="16.28515625" style="4" customWidth="1"/>
    <col min="9990" max="10004" width="0" style="4" hidden="1" customWidth="1"/>
    <col min="10005" max="10005" width="14.7109375" style="4" bestFit="1" customWidth="1"/>
    <col min="10006" max="10006" width="12.42578125" style="4" customWidth="1"/>
    <col min="10007" max="10007" width="11.42578125" style="4" customWidth="1"/>
    <col min="10008" max="10239" width="9.140625" style="4"/>
    <col min="10240" max="10240" width="6.85546875" style="4" customWidth="1"/>
    <col min="10241" max="10241" width="59.42578125" style="4" customWidth="1"/>
    <col min="10242" max="10242" width="21.42578125" style="4" customWidth="1"/>
    <col min="10243" max="10243" width="13.85546875" style="4" customWidth="1"/>
    <col min="10244" max="10244" width="12.28515625" style="4" customWidth="1"/>
    <col min="10245" max="10245" width="16.28515625" style="4" customWidth="1"/>
    <col min="10246" max="10260" width="0" style="4" hidden="1" customWidth="1"/>
    <col min="10261" max="10261" width="14.7109375" style="4" bestFit="1" customWidth="1"/>
    <col min="10262" max="10262" width="12.42578125" style="4" customWidth="1"/>
    <col min="10263" max="10263" width="11.42578125" style="4" customWidth="1"/>
    <col min="10264" max="10495" width="9.140625" style="4"/>
    <col min="10496" max="10496" width="6.85546875" style="4" customWidth="1"/>
    <col min="10497" max="10497" width="59.42578125" style="4" customWidth="1"/>
    <col min="10498" max="10498" width="21.42578125" style="4" customWidth="1"/>
    <col min="10499" max="10499" width="13.85546875" style="4" customWidth="1"/>
    <col min="10500" max="10500" width="12.28515625" style="4" customWidth="1"/>
    <col min="10501" max="10501" width="16.28515625" style="4" customWidth="1"/>
    <col min="10502" max="10516" width="0" style="4" hidden="1" customWidth="1"/>
    <col min="10517" max="10517" width="14.7109375" style="4" bestFit="1" customWidth="1"/>
    <col min="10518" max="10518" width="12.42578125" style="4" customWidth="1"/>
    <col min="10519" max="10519" width="11.42578125" style="4" customWidth="1"/>
    <col min="10520" max="10751" width="9.140625" style="4"/>
    <col min="10752" max="10752" width="6.85546875" style="4" customWidth="1"/>
    <col min="10753" max="10753" width="59.42578125" style="4" customWidth="1"/>
    <col min="10754" max="10754" width="21.42578125" style="4" customWidth="1"/>
    <col min="10755" max="10755" width="13.85546875" style="4" customWidth="1"/>
    <col min="10756" max="10756" width="12.28515625" style="4" customWidth="1"/>
    <col min="10757" max="10757" width="16.28515625" style="4" customWidth="1"/>
    <col min="10758" max="10772" width="0" style="4" hidden="1" customWidth="1"/>
    <col min="10773" max="10773" width="14.7109375" style="4" bestFit="1" customWidth="1"/>
    <col min="10774" max="10774" width="12.42578125" style="4" customWidth="1"/>
    <col min="10775" max="10775" width="11.42578125" style="4" customWidth="1"/>
    <col min="10776" max="11007" width="9.140625" style="4"/>
    <col min="11008" max="11008" width="6.85546875" style="4" customWidth="1"/>
    <col min="11009" max="11009" width="59.42578125" style="4" customWidth="1"/>
    <col min="11010" max="11010" width="21.42578125" style="4" customWidth="1"/>
    <col min="11011" max="11011" width="13.85546875" style="4" customWidth="1"/>
    <col min="11012" max="11012" width="12.28515625" style="4" customWidth="1"/>
    <col min="11013" max="11013" width="16.28515625" style="4" customWidth="1"/>
    <col min="11014" max="11028" width="0" style="4" hidden="1" customWidth="1"/>
    <col min="11029" max="11029" width="14.7109375" style="4" bestFit="1" customWidth="1"/>
    <col min="11030" max="11030" width="12.42578125" style="4" customWidth="1"/>
    <col min="11031" max="11031" width="11.42578125" style="4" customWidth="1"/>
    <col min="11032" max="11263" width="9.140625" style="4"/>
    <col min="11264" max="11264" width="6.85546875" style="4" customWidth="1"/>
    <col min="11265" max="11265" width="59.42578125" style="4" customWidth="1"/>
    <col min="11266" max="11266" width="21.42578125" style="4" customWidth="1"/>
    <col min="11267" max="11267" width="13.85546875" style="4" customWidth="1"/>
    <col min="11268" max="11268" width="12.28515625" style="4" customWidth="1"/>
    <col min="11269" max="11269" width="16.28515625" style="4" customWidth="1"/>
    <col min="11270" max="11284" width="0" style="4" hidden="1" customWidth="1"/>
    <col min="11285" max="11285" width="14.7109375" style="4" bestFit="1" customWidth="1"/>
    <col min="11286" max="11286" width="12.42578125" style="4" customWidth="1"/>
    <col min="11287" max="11287" width="11.42578125" style="4" customWidth="1"/>
    <col min="11288" max="11519" width="9.140625" style="4"/>
    <col min="11520" max="11520" width="6.85546875" style="4" customWidth="1"/>
    <col min="11521" max="11521" width="59.42578125" style="4" customWidth="1"/>
    <col min="11522" max="11522" width="21.42578125" style="4" customWidth="1"/>
    <col min="11523" max="11523" width="13.85546875" style="4" customWidth="1"/>
    <col min="11524" max="11524" width="12.28515625" style="4" customWidth="1"/>
    <col min="11525" max="11525" width="16.28515625" style="4" customWidth="1"/>
    <col min="11526" max="11540" width="0" style="4" hidden="1" customWidth="1"/>
    <col min="11541" max="11541" width="14.7109375" style="4" bestFit="1" customWidth="1"/>
    <col min="11542" max="11542" width="12.42578125" style="4" customWidth="1"/>
    <col min="11543" max="11543" width="11.42578125" style="4" customWidth="1"/>
    <col min="11544" max="11775" width="9.140625" style="4"/>
    <col min="11776" max="11776" width="6.85546875" style="4" customWidth="1"/>
    <col min="11777" max="11777" width="59.42578125" style="4" customWidth="1"/>
    <col min="11778" max="11778" width="21.42578125" style="4" customWidth="1"/>
    <col min="11779" max="11779" width="13.85546875" style="4" customWidth="1"/>
    <col min="11780" max="11780" width="12.28515625" style="4" customWidth="1"/>
    <col min="11781" max="11781" width="16.28515625" style="4" customWidth="1"/>
    <col min="11782" max="11796" width="0" style="4" hidden="1" customWidth="1"/>
    <col min="11797" max="11797" width="14.7109375" style="4" bestFit="1" customWidth="1"/>
    <col min="11798" max="11798" width="12.42578125" style="4" customWidth="1"/>
    <col min="11799" max="11799" width="11.42578125" style="4" customWidth="1"/>
    <col min="11800" max="12031" width="9.140625" style="4"/>
    <col min="12032" max="12032" width="6.85546875" style="4" customWidth="1"/>
    <col min="12033" max="12033" width="59.42578125" style="4" customWidth="1"/>
    <col min="12034" max="12034" width="21.42578125" style="4" customWidth="1"/>
    <col min="12035" max="12035" width="13.85546875" style="4" customWidth="1"/>
    <col min="12036" max="12036" width="12.28515625" style="4" customWidth="1"/>
    <col min="12037" max="12037" width="16.28515625" style="4" customWidth="1"/>
    <col min="12038" max="12052" width="0" style="4" hidden="1" customWidth="1"/>
    <col min="12053" max="12053" width="14.7109375" style="4" bestFit="1" customWidth="1"/>
    <col min="12054" max="12054" width="12.42578125" style="4" customWidth="1"/>
    <col min="12055" max="12055" width="11.42578125" style="4" customWidth="1"/>
    <col min="12056" max="12287" width="9.140625" style="4"/>
    <col min="12288" max="12288" width="6.85546875" style="4" customWidth="1"/>
    <col min="12289" max="12289" width="59.42578125" style="4" customWidth="1"/>
    <col min="12290" max="12290" width="21.42578125" style="4" customWidth="1"/>
    <col min="12291" max="12291" width="13.85546875" style="4" customWidth="1"/>
    <col min="12292" max="12292" width="12.28515625" style="4" customWidth="1"/>
    <col min="12293" max="12293" width="16.28515625" style="4" customWidth="1"/>
    <col min="12294" max="12308" width="0" style="4" hidden="1" customWidth="1"/>
    <col min="12309" max="12309" width="14.7109375" style="4" bestFit="1" customWidth="1"/>
    <col min="12310" max="12310" width="12.42578125" style="4" customWidth="1"/>
    <col min="12311" max="12311" width="11.42578125" style="4" customWidth="1"/>
    <col min="12312" max="12543" width="9.140625" style="4"/>
    <col min="12544" max="12544" width="6.85546875" style="4" customWidth="1"/>
    <col min="12545" max="12545" width="59.42578125" style="4" customWidth="1"/>
    <col min="12546" max="12546" width="21.42578125" style="4" customWidth="1"/>
    <col min="12547" max="12547" width="13.85546875" style="4" customWidth="1"/>
    <col min="12548" max="12548" width="12.28515625" style="4" customWidth="1"/>
    <col min="12549" max="12549" width="16.28515625" style="4" customWidth="1"/>
    <col min="12550" max="12564" width="0" style="4" hidden="1" customWidth="1"/>
    <col min="12565" max="12565" width="14.7109375" style="4" bestFit="1" customWidth="1"/>
    <col min="12566" max="12566" width="12.42578125" style="4" customWidth="1"/>
    <col min="12567" max="12567" width="11.42578125" style="4" customWidth="1"/>
    <col min="12568" max="12799" width="9.140625" style="4"/>
    <col min="12800" max="12800" width="6.85546875" style="4" customWidth="1"/>
    <col min="12801" max="12801" width="59.42578125" style="4" customWidth="1"/>
    <col min="12802" max="12802" width="21.42578125" style="4" customWidth="1"/>
    <col min="12803" max="12803" width="13.85546875" style="4" customWidth="1"/>
    <col min="12804" max="12804" width="12.28515625" style="4" customWidth="1"/>
    <col min="12805" max="12805" width="16.28515625" style="4" customWidth="1"/>
    <col min="12806" max="12820" width="0" style="4" hidden="1" customWidth="1"/>
    <col min="12821" max="12821" width="14.7109375" style="4" bestFit="1" customWidth="1"/>
    <col min="12822" max="12822" width="12.42578125" style="4" customWidth="1"/>
    <col min="12823" max="12823" width="11.42578125" style="4" customWidth="1"/>
    <col min="12824" max="13055" width="9.140625" style="4"/>
    <col min="13056" max="13056" width="6.85546875" style="4" customWidth="1"/>
    <col min="13057" max="13057" width="59.42578125" style="4" customWidth="1"/>
    <col min="13058" max="13058" width="21.42578125" style="4" customWidth="1"/>
    <col min="13059" max="13059" width="13.85546875" style="4" customWidth="1"/>
    <col min="13060" max="13060" width="12.28515625" style="4" customWidth="1"/>
    <col min="13061" max="13061" width="16.28515625" style="4" customWidth="1"/>
    <col min="13062" max="13076" width="0" style="4" hidden="1" customWidth="1"/>
    <col min="13077" max="13077" width="14.7109375" style="4" bestFit="1" customWidth="1"/>
    <col min="13078" max="13078" width="12.42578125" style="4" customWidth="1"/>
    <col min="13079" max="13079" width="11.42578125" style="4" customWidth="1"/>
    <col min="13080" max="13311" width="9.140625" style="4"/>
    <col min="13312" max="13312" width="6.85546875" style="4" customWidth="1"/>
    <col min="13313" max="13313" width="59.42578125" style="4" customWidth="1"/>
    <col min="13314" max="13314" width="21.42578125" style="4" customWidth="1"/>
    <col min="13315" max="13315" width="13.85546875" style="4" customWidth="1"/>
    <col min="13316" max="13316" width="12.28515625" style="4" customWidth="1"/>
    <col min="13317" max="13317" width="16.28515625" style="4" customWidth="1"/>
    <col min="13318" max="13332" width="0" style="4" hidden="1" customWidth="1"/>
    <col min="13333" max="13333" width="14.7109375" style="4" bestFit="1" customWidth="1"/>
    <col min="13334" max="13334" width="12.42578125" style="4" customWidth="1"/>
    <col min="13335" max="13335" width="11.42578125" style="4" customWidth="1"/>
    <col min="13336" max="13567" width="9.140625" style="4"/>
    <col min="13568" max="13568" width="6.85546875" style="4" customWidth="1"/>
    <col min="13569" max="13569" width="59.42578125" style="4" customWidth="1"/>
    <col min="13570" max="13570" width="21.42578125" style="4" customWidth="1"/>
    <col min="13571" max="13571" width="13.85546875" style="4" customWidth="1"/>
    <col min="13572" max="13572" width="12.28515625" style="4" customWidth="1"/>
    <col min="13573" max="13573" width="16.28515625" style="4" customWidth="1"/>
    <col min="13574" max="13588" width="0" style="4" hidden="1" customWidth="1"/>
    <col min="13589" max="13589" width="14.7109375" style="4" bestFit="1" customWidth="1"/>
    <col min="13590" max="13590" width="12.42578125" style="4" customWidth="1"/>
    <col min="13591" max="13591" width="11.42578125" style="4" customWidth="1"/>
    <col min="13592" max="13823" width="9.140625" style="4"/>
    <col min="13824" max="13824" width="6.85546875" style="4" customWidth="1"/>
    <col min="13825" max="13825" width="59.42578125" style="4" customWidth="1"/>
    <col min="13826" max="13826" width="21.42578125" style="4" customWidth="1"/>
    <col min="13827" max="13827" width="13.85546875" style="4" customWidth="1"/>
    <col min="13828" max="13828" width="12.28515625" style="4" customWidth="1"/>
    <col min="13829" max="13829" width="16.28515625" style="4" customWidth="1"/>
    <col min="13830" max="13844" width="0" style="4" hidden="1" customWidth="1"/>
    <col min="13845" max="13845" width="14.7109375" style="4" bestFit="1" customWidth="1"/>
    <col min="13846" max="13846" width="12.42578125" style="4" customWidth="1"/>
    <col min="13847" max="13847" width="11.42578125" style="4" customWidth="1"/>
    <col min="13848" max="14079" width="9.140625" style="4"/>
    <col min="14080" max="14080" width="6.85546875" style="4" customWidth="1"/>
    <col min="14081" max="14081" width="59.42578125" style="4" customWidth="1"/>
    <col min="14082" max="14082" width="21.42578125" style="4" customWidth="1"/>
    <col min="14083" max="14083" width="13.85546875" style="4" customWidth="1"/>
    <col min="14084" max="14084" width="12.28515625" style="4" customWidth="1"/>
    <col min="14085" max="14085" width="16.28515625" style="4" customWidth="1"/>
    <col min="14086" max="14100" width="0" style="4" hidden="1" customWidth="1"/>
    <col min="14101" max="14101" width="14.7109375" style="4" bestFit="1" customWidth="1"/>
    <col min="14102" max="14102" width="12.42578125" style="4" customWidth="1"/>
    <col min="14103" max="14103" width="11.42578125" style="4" customWidth="1"/>
    <col min="14104" max="14335" width="9.140625" style="4"/>
    <col min="14336" max="14336" width="6.85546875" style="4" customWidth="1"/>
    <col min="14337" max="14337" width="59.42578125" style="4" customWidth="1"/>
    <col min="14338" max="14338" width="21.42578125" style="4" customWidth="1"/>
    <col min="14339" max="14339" width="13.85546875" style="4" customWidth="1"/>
    <col min="14340" max="14340" width="12.28515625" style="4" customWidth="1"/>
    <col min="14341" max="14341" width="16.28515625" style="4" customWidth="1"/>
    <col min="14342" max="14356" width="0" style="4" hidden="1" customWidth="1"/>
    <col min="14357" max="14357" width="14.7109375" style="4" bestFit="1" customWidth="1"/>
    <col min="14358" max="14358" width="12.42578125" style="4" customWidth="1"/>
    <col min="14359" max="14359" width="11.42578125" style="4" customWidth="1"/>
    <col min="14360" max="14591" width="9.140625" style="4"/>
    <col min="14592" max="14592" width="6.85546875" style="4" customWidth="1"/>
    <col min="14593" max="14593" width="59.42578125" style="4" customWidth="1"/>
    <col min="14594" max="14594" width="21.42578125" style="4" customWidth="1"/>
    <col min="14595" max="14595" width="13.85546875" style="4" customWidth="1"/>
    <col min="14596" max="14596" width="12.28515625" style="4" customWidth="1"/>
    <col min="14597" max="14597" width="16.28515625" style="4" customWidth="1"/>
    <col min="14598" max="14612" width="0" style="4" hidden="1" customWidth="1"/>
    <col min="14613" max="14613" width="14.7109375" style="4" bestFit="1" customWidth="1"/>
    <col min="14614" max="14614" width="12.42578125" style="4" customWidth="1"/>
    <col min="14615" max="14615" width="11.42578125" style="4" customWidth="1"/>
    <col min="14616" max="14847" width="9.140625" style="4"/>
    <col min="14848" max="14848" width="6.85546875" style="4" customWidth="1"/>
    <col min="14849" max="14849" width="59.42578125" style="4" customWidth="1"/>
    <col min="14850" max="14850" width="21.42578125" style="4" customWidth="1"/>
    <col min="14851" max="14851" width="13.85546875" style="4" customWidth="1"/>
    <col min="14852" max="14852" width="12.28515625" style="4" customWidth="1"/>
    <col min="14853" max="14853" width="16.28515625" style="4" customWidth="1"/>
    <col min="14854" max="14868" width="0" style="4" hidden="1" customWidth="1"/>
    <col min="14869" max="14869" width="14.7109375" style="4" bestFit="1" customWidth="1"/>
    <col min="14870" max="14870" width="12.42578125" style="4" customWidth="1"/>
    <col min="14871" max="14871" width="11.42578125" style="4" customWidth="1"/>
    <col min="14872" max="15103" width="9.140625" style="4"/>
    <col min="15104" max="15104" width="6.85546875" style="4" customWidth="1"/>
    <col min="15105" max="15105" width="59.42578125" style="4" customWidth="1"/>
    <col min="15106" max="15106" width="21.42578125" style="4" customWidth="1"/>
    <col min="15107" max="15107" width="13.85546875" style="4" customWidth="1"/>
    <col min="15108" max="15108" width="12.28515625" style="4" customWidth="1"/>
    <col min="15109" max="15109" width="16.28515625" style="4" customWidth="1"/>
    <col min="15110" max="15124" width="0" style="4" hidden="1" customWidth="1"/>
    <col min="15125" max="15125" width="14.7109375" style="4" bestFit="1" customWidth="1"/>
    <col min="15126" max="15126" width="12.42578125" style="4" customWidth="1"/>
    <col min="15127" max="15127" width="11.42578125" style="4" customWidth="1"/>
    <col min="15128" max="15359" width="9.140625" style="4"/>
    <col min="15360" max="15360" width="6.85546875" style="4" customWidth="1"/>
    <col min="15361" max="15361" width="59.42578125" style="4" customWidth="1"/>
    <col min="15362" max="15362" width="21.42578125" style="4" customWidth="1"/>
    <col min="15363" max="15363" width="13.85546875" style="4" customWidth="1"/>
    <col min="15364" max="15364" width="12.28515625" style="4" customWidth="1"/>
    <col min="15365" max="15365" width="16.28515625" style="4" customWidth="1"/>
    <col min="15366" max="15380" width="0" style="4" hidden="1" customWidth="1"/>
    <col min="15381" max="15381" width="14.7109375" style="4" bestFit="1" customWidth="1"/>
    <col min="15382" max="15382" width="12.42578125" style="4" customWidth="1"/>
    <col min="15383" max="15383" width="11.42578125" style="4" customWidth="1"/>
    <col min="15384" max="15615" width="9.140625" style="4"/>
    <col min="15616" max="15616" width="6.85546875" style="4" customWidth="1"/>
    <col min="15617" max="15617" width="59.42578125" style="4" customWidth="1"/>
    <col min="15618" max="15618" width="21.42578125" style="4" customWidth="1"/>
    <col min="15619" max="15619" width="13.85546875" style="4" customWidth="1"/>
    <col min="15620" max="15620" width="12.28515625" style="4" customWidth="1"/>
    <col min="15621" max="15621" width="16.28515625" style="4" customWidth="1"/>
    <col min="15622" max="15636" width="0" style="4" hidden="1" customWidth="1"/>
    <col min="15637" max="15637" width="14.7109375" style="4" bestFit="1" customWidth="1"/>
    <col min="15638" max="15638" width="12.42578125" style="4" customWidth="1"/>
    <col min="15639" max="15639" width="11.42578125" style="4" customWidth="1"/>
    <col min="15640" max="15871" width="9.140625" style="4"/>
    <col min="15872" max="15872" width="6.85546875" style="4" customWidth="1"/>
    <col min="15873" max="15873" width="59.42578125" style="4" customWidth="1"/>
    <col min="15874" max="15874" width="21.42578125" style="4" customWidth="1"/>
    <col min="15875" max="15875" width="13.85546875" style="4" customWidth="1"/>
    <col min="15876" max="15876" width="12.28515625" style="4" customWidth="1"/>
    <col min="15877" max="15877" width="16.28515625" style="4" customWidth="1"/>
    <col min="15878" max="15892" width="0" style="4" hidden="1" customWidth="1"/>
    <col min="15893" max="15893" width="14.7109375" style="4" bestFit="1" customWidth="1"/>
    <col min="15894" max="15894" width="12.42578125" style="4" customWidth="1"/>
    <col min="15895" max="15895" width="11.42578125" style="4" customWidth="1"/>
    <col min="15896" max="16127" width="9.140625" style="4"/>
    <col min="16128" max="16128" width="6.85546875" style="4" customWidth="1"/>
    <col min="16129" max="16129" width="59.42578125" style="4" customWidth="1"/>
    <col min="16130" max="16130" width="21.42578125" style="4" customWidth="1"/>
    <col min="16131" max="16131" width="13.85546875" style="4" customWidth="1"/>
    <col min="16132" max="16132" width="12.28515625" style="4" customWidth="1"/>
    <col min="16133" max="16133" width="16.28515625" style="4" customWidth="1"/>
    <col min="16134" max="16148" width="0" style="4" hidden="1" customWidth="1"/>
    <col min="16149" max="16149" width="14.7109375" style="4" bestFit="1" customWidth="1"/>
    <col min="16150" max="16150" width="12.42578125" style="4" customWidth="1"/>
    <col min="16151" max="16151" width="11.42578125" style="4" customWidth="1"/>
    <col min="16152" max="16384" width="9.140625" style="4"/>
  </cols>
  <sheetData>
    <row r="1" spans="1:11" hidden="1" x14ac:dyDescent="0.2">
      <c r="G1" s="3" t="s">
        <v>0</v>
      </c>
    </row>
    <row r="2" spans="1:11" hidden="1" x14ac:dyDescent="0.2">
      <c r="F2" s="2" t="s">
        <v>1</v>
      </c>
    </row>
    <row r="3" spans="1:11" hidden="1" x14ac:dyDescent="0.2">
      <c r="F3" s="2" t="s">
        <v>2</v>
      </c>
    </row>
    <row r="4" spans="1:11" hidden="1" x14ac:dyDescent="0.2">
      <c r="G4" s="3" t="s">
        <v>3</v>
      </c>
    </row>
    <row r="5" spans="1:11" hidden="1" x14ac:dyDescent="0.2"/>
    <row r="6" spans="1:11" hidden="1" x14ac:dyDescent="0.2"/>
    <row r="7" spans="1:11" hidden="1" x14ac:dyDescent="0.2">
      <c r="A7" s="1">
        <v>2024</v>
      </c>
      <c r="D7" s="5"/>
      <c r="E7" s="5"/>
      <c r="F7" s="6" t="s">
        <v>0</v>
      </c>
      <c r="G7" s="7"/>
      <c r="H7" s="8"/>
      <c r="I7" s="8"/>
      <c r="J7" s="8"/>
      <c r="K7" s="8"/>
    </row>
    <row r="8" spans="1:11" hidden="1" x14ac:dyDescent="0.2">
      <c r="D8" s="5"/>
      <c r="E8" s="5"/>
      <c r="F8" s="6" t="s">
        <v>4</v>
      </c>
      <c r="G8" s="7"/>
      <c r="H8" s="8"/>
      <c r="I8" s="8"/>
      <c r="J8" s="8"/>
      <c r="K8" s="8"/>
    </row>
    <row r="9" spans="1:11" hidden="1" x14ac:dyDescent="0.2">
      <c r="D9" s="5"/>
      <c r="E9" s="5" t="s">
        <v>5</v>
      </c>
      <c r="F9" s="6"/>
      <c r="G9" s="7"/>
      <c r="H9" s="8"/>
      <c r="I9" s="8"/>
      <c r="J9" s="8"/>
      <c r="K9" s="8"/>
    </row>
    <row r="10" spans="1:11" hidden="1" x14ac:dyDescent="0.2">
      <c r="D10" s="5"/>
      <c r="E10" s="5"/>
      <c r="F10" s="6"/>
      <c r="G10" s="7" t="s">
        <v>6</v>
      </c>
      <c r="H10" s="8"/>
      <c r="I10" s="8"/>
      <c r="J10" s="8"/>
      <c r="K10" s="8"/>
    </row>
    <row r="11" spans="1:11" hidden="1" x14ac:dyDescent="0.2">
      <c r="B11" s="9" t="s">
        <v>7</v>
      </c>
      <c r="C11" s="9" t="s">
        <v>7</v>
      </c>
      <c r="D11" s="5"/>
      <c r="E11" s="5"/>
      <c r="F11" s="6"/>
      <c r="G11" s="7"/>
      <c r="H11" s="8"/>
      <c r="I11" s="8"/>
      <c r="J11" s="8"/>
      <c r="K11" s="8"/>
    </row>
    <row r="12" spans="1:11" hidden="1" x14ac:dyDescent="0.2">
      <c r="D12" s="5"/>
      <c r="E12" s="5"/>
      <c r="F12" s="6"/>
      <c r="G12" s="7"/>
      <c r="H12" s="8"/>
      <c r="I12" s="8"/>
      <c r="J12" s="8"/>
      <c r="K12" s="8"/>
    </row>
    <row r="13" spans="1:11" hidden="1" x14ac:dyDescent="0.2">
      <c r="D13" s="5"/>
      <c r="E13" s="5"/>
      <c r="F13" s="6"/>
      <c r="G13" s="7"/>
      <c r="H13" s="8"/>
      <c r="I13" s="8"/>
      <c r="J13" s="8"/>
      <c r="K13" s="8"/>
    </row>
    <row r="14" spans="1:11" hidden="1" x14ac:dyDescent="0.2">
      <c r="A14" s="95"/>
      <c r="B14" s="10" t="s">
        <v>8</v>
      </c>
      <c r="C14" s="10" t="s">
        <v>8</v>
      </c>
      <c r="D14" s="11"/>
      <c r="E14" s="11"/>
      <c r="F14" s="12"/>
      <c r="G14" s="13" t="s">
        <v>9</v>
      </c>
      <c r="H14" s="8"/>
      <c r="I14" s="8"/>
      <c r="J14" s="8" t="s">
        <v>10</v>
      </c>
      <c r="K14" s="14">
        <v>3692</v>
      </c>
    </row>
    <row r="15" spans="1:11" hidden="1" x14ac:dyDescent="0.2">
      <c r="A15" s="15"/>
      <c r="B15" s="16" t="s">
        <v>11</v>
      </c>
      <c r="C15" s="16" t="s">
        <v>11</v>
      </c>
      <c r="D15" s="17" t="s">
        <v>12</v>
      </c>
      <c r="E15" s="18" t="s">
        <v>13</v>
      </c>
      <c r="F15" s="19" t="s">
        <v>14</v>
      </c>
      <c r="G15" s="20" t="s">
        <v>15</v>
      </c>
      <c r="H15" s="8"/>
      <c r="I15" s="8"/>
      <c r="J15" s="8"/>
      <c r="K15" s="8"/>
    </row>
    <row r="16" spans="1:11" hidden="1" x14ac:dyDescent="0.2">
      <c r="A16" s="15">
        <v>1</v>
      </c>
      <c r="B16" s="16" t="s">
        <v>16</v>
      </c>
      <c r="C16" s="16" t="s">
        <v>16</v>
      </c>
      <c r="D16" s="18" t="s">
        <v>17</v>
      </c>
      <c r="E16" s="18">
        <v>20</v>
      </c>
      <c r="F16" s="19">
        <v>1000</v>
      </c>
      <c r="G16" s="20">
        <f>E16*F16/1000</f>
        <v>20</v>
      </c>
      <c r="H16" s="8"/>
      <c r="I16" s="8"/>
      <c r="J16" s="8"/>
      <c r="K16" s="8"/>
    </row>
    <row r="17" spans="1:25" hidden="1" x14ac:dyDescent="0.2">
      <c r="A17" s="15">
        <v>2</v>
      </c>
      <c r="B17" s="16" t="s">
        <v>18</v>
      </c>
      <c r="C17" s="16" t="s">
        <v>18</v>
      </c>
      <c r="D17" s="18" t="s">
        <v>17</v>
      </c>
      <c r="E17" s="18">
        <v>446</v>
      </c>
      <c r="F17" s="19">
        <v>1000</v>
      </c>
      <c r="G17" s="20">
        <f>E17*F17/1000</f>
        <v>446</v>
      </c>
      <c r="H17" s="8"/>
      <c r="I17" s="8"/>
      <c r="J17" s="8"/>
      <c r="K17" s="8"/>
    </row>
    <row r="18" spans="1:25" hidden="1" x14ac:dyDescent="0.2">
      <c r="A18" s="15">
        <v>3</v>
      </c>
      <c r="B18" s="21" t="s">
        <v>19</v>
      </c>
      <c r="C18" s="21" t="s">
        <v>19</v>
      </c>
      <c r="D18" s="18" t="s">
        <v>17</v>
      </c>
      <c r="E18" s="18">
        <v>6700</v>
      </c>
      <c r="F18" s="19">
        <v>1000</v>
      </c>
      <c r="G18" s="20">
        <f>E18*F18/1000</f>
        <v>6700</v>
      </c>
      <c r="H18" s="8" t="s">
        <v>20</v>
      </c>
      <c r="I18" s="8"/>
      <c r="J18" s="8"/>
      <c r="K18" s="8"/>
    </row>
    <row r="19" spans="1:25" s="27" customFormat="1" hidden="1" x14ac:dyDescent="0.2">
      <c r="A19" s="96"/>
      <c r="B19" s="22" t="s">
        <v>21</v>
      </c>
      <c r="C19" s="22" t="s">
        <v>21</v>
      </c>
      <c r="D19" s="23"/>
      <c r="E19" s="23">
        <f>SUM(E16:E18)</f>
        <v>7166</v>
      </c>
      <c r="F19" s="24"/>
      <c r="G19" s="25">
        <f>SUM(G15:G18)</f>
        <v>7166</v>
      </c>
      <c r="H19" s="26"/>
      <c r="I19" s="26"/>
      <c r="J19" s="26"/>
      <c r="K19" s="26"/>
      <c r="W19" s="41"/>
    </row>
    <row r="20" spans="1:25" s="27" customFormat="1" hidden="1" x14ac:dyDescent="0.2">
      <c r="A20" s="97"/>
      <c r="B20" s="9"/>
      <c r="C20" s="9"/>
      <c r="D20" s="28"/>
      <c r="E20" s="28"/>
      <c r="F20" s="29"/>
      <c r="G20" s="30"/>
      <c r="H20" s="26"/>
      <c r="I20" s="26"/>
      <c r="J20" s="26"/>
      <c r="K20" s="26"/>
      <c r="W20" s="41"/>
    </row>
    <row r="21" spans="1:25" hidden="1" x14ac:dyDescent="0.2">
      <c r="G21" s="2"/>
    </row>
    <row r="22" spans="1:25" ht="36" x14ac:dyDescent="0.2">
      <c r="A22" s="31" t="s">
        <v>22</v>
      </c>
      <c r="B22" s="32" t="s">
        <v>45</v>
      </c>
      <c r="C22" s="32" t="s">
        <v>63</v>
      </c>
      <c r="D22" s="33" t="s">
        <v>46</v>
      </c>
      <c r="E22" s="33" t="s">
        <v>47</v>
      </c>
      <c r="F22" s="34" t="s">
        <v>23</v>
      </c>
      <c r="G22" s="35" t="s">
        <v>24</v>
      </c>
      <c r="H22" s="36"/>
      <c r="I22" s="36"/>
      <c r="J22" s="36"/>
      <c r="K22" s="36"/>
      <c r="L22" s="36"/>
      <c r="M22" s="36"/>
      <c r="N22" s="36"/>
      <c r="O22" s="36"/>
      <c r="P22" s="36"/>
      <c r="Q22" s="36"/>
      <c r="R22" s="36"/>
      <c r="S22" s="36"/>
      <c r="T22" s="36"/>
      <c r="U22" s="36"/>
      <c r="V22" s="36"/>
      <c r="W22" s="42" t="s">
        <v>48</v>
      </c>
      <c r="X22" s="31" t="s">
        <v>65</v>
      </c>
      <c r="Y22" s="31" t="s">
        <v>66</v>
      </c>
    </row>
    <row r="23" spans="1:25" ht="86.25" customHeight="1" x14ac:dyDescent="0.2">
      <c r="A23" s="15">
        <v>1</v>
      </c>
      <c r="B23" s="58" t="s">
        <v>25</v>
      </c>
      <c r="C23" s="59" t="s">
        <v>49</v>
      </c>
      <c r="D23" s="60" t="s">
        <v>74</v>
      </c>
      <c r="E23" s="61">
        <v>2</v>
      </c>
      <c r="F23" s="37">
        <v>47390</v>
      </c>
      <c r="G23" s="44">
        <f t="shared" ref="G23:G36" si="0">E23*F23</f>
        <v>94780</v>
      </c>
      <c r="W23" s="43" t="s">
        <v>99</v>
      </c>
      <c r="X23" s="39" t="s">
        <v>64</v>
      </c>
      <c r="Y23" s="15" t="s">
        <v>67</v>
      </c>
    </row>
    <row r="24" spans="1:25" ht="132" x14ac:dyDescent="0.2">
      <c r="A24" s="15">
        <v>2</v>
      </c>
      <c r="B24" s="45" t="s">
        <v>98</v>
      </c>
      <c r="C24" s="46" t="s">
        <v>51</v>
      </c>
      <c r="D24" s="62" t="s">
        <v>26</v>
      </c>
      <c r="E24" s="61">
        <v>11</v>
      </c>
      <c r="F24" s="37">
        <v>140000</v>
      </c>
      <c r="G24" s="44">
        <f t="shared" si="0"/>
        <v>1540000</v>
      </c>
      <c r="W24" s="43" t="s">
        <v>100</v>
      </c>
      <c r="X24" s="39" t="s">
        <v>64</v>
      </c>
      <c r="Y24" s="15" t="s">
        <v>67</v>
      </c>
    </row>
    <row r="25" spans="1:25" ht="79.5" customHeight="1" x14ac:dyDescent="0.2">
      <c r="A25" s="15">
        <v>3</v>
      </c>
      <c r="B25" s="63" t="s">
        <v>27</v>
      </c>
      <c r="C25" s="64" t="s">
        <v>52</v>
      </c>
      <c r="D25" s="61" t="s">
        <v>53</v>
      </c>
      <c r="E25" s="61">
        <v>30</v>
      </c>
      <c r="F25" s="63">
        <v>2480</v>
      </c>
      <c r="G25" s="44">
        <f t="shared" si="0"/>
        <v>74400</v>
      </c>
      <c r="W25" s="43" t="s">
        <v>77</v>
      </c>
      <c r="X25" s="39" t="s">
        <v>64</v>
      </c>
      <c r="Y25" s="15" t="s">
        <v>67</v>
      </c>
    </row>
    <row r="26" spans="1:25" ht="48" x14ac:dyDescent="0.2">
      <c r="A26" s="15">
        <v>4</v>
      </c>
      <c r="B26" s="58" t="s">
        <v>28</v>
      </c>
      <c r="C26" s="59" t="s">
        <v>54</v>
      </c>
      <c r="D26" s="60" t="s">
        <v>29</v>
      </c>
      <c r="E26" s="61">
        <v>1</v>
      </c>
      <c r="F26" s="37">
        <v>6469</v>
      </c>
      <c r="G26" s="44">
        <f t="shared" si="0"/>
        <v>6469</v>
      </c>
      <c r="W26" s="65" t="s">
        <v>107</v>
      </c>
      <c r="X26" s="39" t="s">
        <v>64</v>
      </c>
      <c r="Y26" s="15" t="s">
        <v>67</v>
      </c>
    </row>
    <row r="27" spans="1:25" ht="83.25" customHeight="1" x14ac:dyDescent="0.2">
      <c r="A27" s="15">
        <v>5</v>
      </c>
      <c r="B27" s="58" t="s">
        <v>30</v>
      </c>
      <c r="C27" s="59" t="s">
        <v>55</v>
      </c>
      <c r="D27" s="60" t="s">
        <v>29</v>
      </c>
      <c r="E27" s="61">
        <v>1</v>
      </c>
      <c r="F27" s="37">
        <v>3595</v>
      </c>
      <c r="G27" s="44">
        <f t="shared" si="0"/>
        <v>3595</v>
      </c>
      <c r="W27" s="65" t="s">
        <v>107</v>
      </c>
      <c r="X27" s="39" t="s">
        <v>64</v>
      </c>
      <c r="Y27" s="15" t="s">
        <v>67</v>
      </c>
    </row>
    <row r="28" spans="1:25" ht="36" x14ac:dyDescent="0.2">
      <c r="A28" s="15">
        <v>6</v>
      </c>
      <c r="B28" s="45" t="s">
        <v>31</v>
      </c>
      <c r="C28" s="46" t="s">
        <v>56</v>
      </c>
      <c r="D28" s="66" t="s">
        <v>74</v>
      </c>
      <c r="E28" s="66">
        <v>1</v>
      </c>
      <c r="F28" s="37">
        <v>224570</v>
      </c>
      <c r="G28" s="44">
        <f t="shared" si="0"/>
        <v>224570</v>
      </c>
      <c r="W28" s="65" t="s">
        <v>108</v>
      </c>
      <c r="X28" s="39" t="s">
        <v>64</v>
      </c>
      <c r="Y28" s="15" t="s">
        <v>67</v>
      </c>
    </row>
    <row r="29" spans="1:25" ht="36" x14ac:dyDescent="0.2">
      <c r="A29" s="15">
        <v>7</v>
      </c>
      <c r="B29" s="58" t="s">
        <v>32</v>
      </c>
      <c r="C29" s="59" t="s">
        <v>57</v>
      </c>
      <c r="D29" s="60" t="s">
        <v>86</v>
      </c>
      <c r="E29" s="60">
        <v>6</v>
      </c>
      <c r="F29" s="37">
        <v>12230</v>
      </c>
      <c r="G29" s="44">
        <f t="shared" si="0"/>
        <v>73380</v>
      </c>
      <c r="I29" s="67">
        <v>170</v>
      </c>
      <c r="J29" s="68" t="s">
        <v>32</v>
      </c>
      <c r="K29" s="69" t="s">
        <v>33</v>
      </c>
      <c r="L29" s="69">
        <v>8</v>
      </c>
      <c r="M29" s="70">
        <v>12230</v>
      </c>
      <c r="N29" s="47">
        <f t="shared" ref="N29" si="1">L29*M29/1000</f>
        <v>97.84</v>
      </c>
      <c r="P29" s="4">
        <f t="shared" ref="P29" si="2">L29-E29</f>
        <v>2</v>
      </c>
      <c r="Q29" s="4">
        <f t="shared" ref="Q29" si="3">P29*M29/1000</f>
        <v>24.46</v>
      </c>
      <c r="W29" s="43" t="s">
        <v>109</v>
      </c>
      <c r="X29" s="39" t="s">
        <v>64</v>
      </c>
      <c r="Y29" s="15" t="s">
        <v>67</v>
      </c>
    </row>
    <row r="30" spans="1:25" ht="84" x14ac:dyDescent="0.2">
      <c r="A30" s="15">
        <v>8</v>
      </c>
      <c r="B30" s="45" t="s">
        <v>34</v>
      </c>
      <c r="C30" s="46" t="s">
        <v>58</v>
      </c>
      <c r="D30" s="38" t="s">
        <v>88</v>
      </c>
      <c r="E30" s="61">
        <v>1</v>
      </c>
      <c r="F30" s="37">
        <v>50000</v>
      </c>
      <c r="G30" s="44">
        <f t="shared" si="0"/>
        <v>50000</v>
      </c>
      <c r="W30" s="65" t="s">
        <v>75</v>
      </c>
      <c r="X30" s="39" t="s">
        <v>64</v>
      </c>
      <c r="Y30" s="15" t="s">
        <v>67</v>
      </c>
    </row>
    <row r="31" spans="1:25" ht="60" x14ac:dyDescent="0.2">
      <c r="A31" s="15">
        <v>9</v>
      </c>
      <c r="B31" s="45" t="s">
        <v>35</v>
      </c>
      <c r="C31" s="46" t="s">
        <v>59</v>
      </c>
      <c r="D31" s="38" t="s">
        <v>87</v>
      </c>
      <c r="E31" s="61">
        <v>1</v>
      </c>
      <c r="F31" s="37">
        <v>6078</v>
      </c>
      <c r="G31" s="44">
        <f t="shared" si="0"/>
        <v>6078</v>
      </c>
      <c r="W31" s="65" t="s">
        <v>76</v>
      </c>
      <c r="X31" s="39" t="s">
        <v>64</v>
      </c>
      <c r="Y31" s="15" t="s">
        <v>67</v>
      </c>
    </row>
    <row r="32" spans="1:25" ht="84" x14ac:dyDescent="0.2">
      <c r="A32" s="15">
        <v>10</v>
      </c>
      <c r="B32" s="45" t="s">
        <v>36</v>
      </c>
      <c r="C32" s="46" t="s">
        <v>60</v>
      </c>
      <c r="D32" s="38" t="s">
        <v>89</v>
      </c>
      <c r="E32" s="61">
        <v>1</v>
      </c>
      <c r="F32" s="37">
        <v>91000</v>
      </c>
      <c r="G32" s="44">
        <f t="shared" si="0"/>
        <v>91000</v>
      </c>
      <c r="W32" s="65" t="s">
        <v>79</v>
      </c>
      <c r="X32" s="39" t="s">
        <v>64</v>
      </c>
      <c r="Y32" s="15" t="s">
        <v>67</v>
      </c>
    </row>
    <row r="33" spans="1:25" ht="144" x14ac:dyDescent="0.2">
      <c r="A33" s="15">
        <v>11</v>
      </c>
      <c r="B33" s="71" t="s">
        <v>50</v>
      </c>
      <c r="C33" s="72" t="s">
        <v>73</v>
      </c>
      <c r="D33" s="38" t="s">
        <v>89</v>
      </c>
      <c r="E33" s="61">
        <v>2</v>
      </c>
      <c r="F33" s="37">
        <v>51000</v>
      </c>
      <c r="G33" s="44">
        <f t="shared" si="0"/>
        <v>102000</v>
      </c>
      <c r="W33" s="43" t="s">
        <v>78</v>
      </c>
      <c r="X33" s="39" t="s">
        <v>64</v>
      </c>
      <c r="Y33" s="15" t="s">
        <v>67</v>
      </c>
    </row>
    <row r="34" spans="1:25" ht="96" x14ac:dyDescent="0.2">
      <c r="A34" s="15">
        <v>12</v>
      </c>
      <c r="B34" s="45" t="s">
        <v>37</v>
      </c>
      <c r="C34" s="46" t="s">
        <v>61</v>
      </c>
      <c r="D34" s="38" t="s">
        <v>89</v>
      </c>
      <c r="E34" s="61">
        <v>0.25</v>
      </c>
      <c r="F34" s="37">
        <v>40912</v>
      </c>
      <c r="G34" s="44">
        <f t="shared" si="0"/>
        <v>10228</v>
      </c>
      <c r="W34" s="65" t="s">
        <v>94</v>
      </c>
      <c r="X34" s="39" t="s">
        <v>64</v>
      </c>
      <c r="Y34" s="15" t="s">
        <v>67</v>
      </c>
    </row>
    <row r="35" spans="1:25" ht="72" x14ac:dyDescent="0.2">
      <c r="A35" s="15">
        <v>13</v>
      </c>
      <c r="B35" s="45" t="s">
        <v>38</v>
      </c>
      <c r="C35" s="46" t="s">
        <v>62</v>
      </c>
      <c r="D35" s="38" t="s">
        <v>89</v>
      </c>
      <c r="E35" s="61">
        <v>1.5</v>
      </c>
      <c r="F35" s="37">
        <v>27960</v>
      </c>
      <c r="G35" s="44">
        <f t="shared" si="0"/>
        <v>41940</v>
      </c>
      <c r="W35" s="65" t="s">
        <v>110</v>
      </c>
      <c r="X35" s="39" t="s">
        <v>64</v>
      </c>
      <c r="Y35" s="15" t="s">
        <v>67</v>
      </c>
    </row>
    <row r="36" spans="1:25" ht="27.75" customHeight="1" x14ac:dyDescent="0.2">
      <c r="A36" s="15">
        <v>14</v>
      </c>
      <c r="B36" s="58" t="s">
        <v>96</v>
      </c>
      <c r="C36" s="59" t="s">
        <v>97</v>
      </c>
      <c r="D36" s="60" t="s">
        <v>74</v>
      </c>
      <c r="E36" s="61">
        <v>120</v>
      </c>
      <c r="F36" s="37">
        <v>47.65</v>
      </c>
      <c r="G36" s="44">
        <f t="shared" si="0"/>
        <v>5718</v>
      </c>
      <c r="W36" s="43" t="s">
        <v>111</v>
      </c>
      <c r="X36" s="39" t="s">
        <v>64</v>
      </c>
      <c r="Y36" s="15" t="s">
        <v>67</v>
      </c>
    </row>
    <row r="37" spans="1:25" ht="36" x14ac:dyDescent="0.2">
      <c r="A37" s="15">
        <v>15</v>
      </c>
      <c r="B37" s="93" t="s">
        <v>39</v>
      </c>
      <c r="C37" s="74" t="s">
        <v>39</v>
      </c>
      <c r="D37" s="75" t="s">
        <v>74</v>
      </c>
      <c r="E37" s="75">
        <v>4</v>
      </c>
      <c r="F37" s="76">
        <v>61.8</v>
      </c>
      <c r="G37" s="44">
        <f t="shared" ref="G37:G42" si="4">E37*F37</f>
        <v>247.2</v>
      </c>
      <c r="W37" s="77" t="s">
        <v>80</v>
      </c>
      <c r="X37" s="39" t="s">
        <v>64</v>
      </c>
      <c r="Y37" s="15" t="s">
        <v>67</v>
      </c>
    </row>
    <row r="38" spans="1:25" ht="301.5" customHeight="1" x14ac:dyDescent="0.2">
      <c r="A38" s="15">
        <v>16</v>
      </c>
      <c r="B38" s="73" t="s">
        <v>40</v>
      </c>
      <c r="C38" s="78" t="s">
        <v>68</v>
      </c>
      <c r="D38" s="38" t="s">
        <v>90</v>
      </c>
      <c r="E38" s="61">
        <v>2</v>
      </c>
      <c r="F38" s="37">
        <v>7017</v>
      </c>
      <c r="G38" s="44">
        <f t="shared" si="4"/>
        <v>14034</v>
      </c>
      <c r="W38" s="43" t="s">
        <v>112</v>
      </c>
      <c r="X38" s="39" t="s">
        <v>64</v>
      </c>
      <c r="Y38" s="15" t="s">
        <v>67</v>
      </c>
    </row>
    <row r="39" spans="1:25" ht="312.75" customHeight="1" x14ac:dyDescent="0.2">
      <c r="A39" s="15">
        <v>17</v>
      </c>
      <c r="B39" s="73" t="s">
        <v>41</v>
      </c>
      <c r="C39" s="78" t="s">
        <v>69</v>
      </c>
      <c r="D39" s="38" t="s">
        <v>90</v>
      </c>
      <c r="E39" s="61">
        <v>1</v>
      </c>
      <c r="F39" s="37">
        <v>6398</v>
      </c>
      <c r="G39" s="44">
        <f t="shared" si="4"/>
        <v>6398</v>
      </c>
      <c r="W39" s="43" t="s">
        <v>113</v>
      </c>
      <c r="X39" s="39" t="s">
        <v>64</v>
      </c>
      <c r="Y39" s="15" t="s">
        <v>67</v>
      </c>
    </row>
    <row r="40" spans="1:25" ht="307.5" customHeight="1" x14ac:dyDescent="0.2">
      <c r="A40" s="15">
        <v>18</v>
      </c>
      <c r="B40" s="73" t="s">
        <v>42</v>
      </c>
      <c r="C40" s="78" t="s">
        <v>70</v>
      </c>
      <c r="D40" s="38" t="s">
        <v>90</v>
      </c>
      <c r="E40" s="61">
        <v>3</v>
      </c>
      <c r="F40" s="37">
        <v>3387</v>
      </c>
      <c r="G40" s="44">
        <f t="shared" si="4"/>
        <v>10161</v>
      </c>
      <c r="W40" s="43" t="s">
        <v>114</v>
      </c>
      <c r="X40" s="39" t="s">
        <v>64</v>
      </c>
      <c r="Y40" s="15" t="s">
        <v>67</v>
      </c>
    </row>
    <row r="41" spans="1:25" ht="230.25" customHeight="1" x14ac:dyDescent="0.2">
      <c r="A41" s="15">
        <v>19</v>
      </c>
      <c r="B41" s="73" t="s">
        <v>43</v>
      </c>
      <c r="C41" s="78" t="s">
        <v>72</v>
      </c>
      <c r="D41" s="38" t="s">
        <v>90</v>
      </c>
      <c r="E41" s="61">
        <v>1</v>
      </c>
      <c r="F41" s="37">
        <v>10600</v>
      </c>
      <c r="G41" s="44">
        <f t="shared" si="4"/>
        <v>10600</v>
      </c>
      <c r="W41" s="43" t="s">
        <v>113</v>
      </c>
      <c r="X41" s="39" t="s">
        <v>64</v>
      </c>
      <c r="Y41" s="15" t="s">
        <v>67</v>
      </c>
    </row>
    <row r="42" spans="1:25" ht="184.5" customHeight="1" x14ac:dyDescent="0.2">
      <c r="A42" s="15">
        <v>20</v>
      </c>
      <c r="B42" s="94" t="s">
        <v>44</v>
      </c>
      <c r="C42" s="79" t="s">
        <v>71</v>
      </c>
      <c r="D42" s="38" t="s">
        <v>90</v>
      </c>
      <c r="E42" s="61">
        <v>1</v>
      </c>
      <c r="F42" s="37">
        <v>4200</v>
      </c>
      <c r="G42" s="44">
        <f t="shared" si="4"/>
        <v>4200</v>
      </c>
      <c r="W42" s="43" t="s">
        <v>113</v>
      </c>
      <c r="X42" s="39" t="s">
        <v>64</v>
      </c>
      <c r="Y42" s="15" t="s">
        <v>67</v>
      </c>
    </row>
    <row r="43" spans="1:25" ht="264" x14ac:dyDescent="0.2">
      <c r="A43" s="15">
        <v>21</v>
      </c>
      <c r="B43" s="80" t="s">
        <v>81</v>
      </c>
      <c r="C43" s="81" t="s">
        <v>82</v>
      </c>
      <c r="D43" s="82" t="s">
        <v>91</v>
      </c>
      <c r="E43" s="83">
        <v>1</v>
      </c>
      <c r="F43" s="84">
        <v>3000</v>
      </c>
      <c r="G43" s="50">
        <f t="shared" ref="G43" si="5">E43*F43</f>
        <v>3000</v>
      </c>
      <c r="W43" s="85" t="s">
        <v>107</v>
      </c>
      <c r="X43" s="86" t="s">
        <v>64</v>
      </c>
      <c r="Y43" s="87" t="s">
        <v>67</v>
      </c>
    </row>
    <row r="44" spans="1:25" ht="72" x14ac:dyDescent="0.2">
      <c r="A44" s="15">
        <v>22</v>
      </c>
      <c r="B44" s="45" t="s">
        <v>83</v>
      </c>
      <c r="C44" s="88" t="s">
        <v>84</v>
      </c>
      <c r="D44" s="89" t="s">
        <v>92</v>
      </c>
      <c r="E44" s="90">
        <v>4</v>
      </c>
      <c r="F44" s="39">
        <v>3000</v>
      </c>
      <c r="G44" s="91">
        <v>12000</v>
      </c>
      <c r="H44" s="92"/>
      <c r="I44" s="92"/>
      <c r="J44" s="92"/>
      <c r="K44" s="92"/>
      <c r="L44" s="92"/>
      <c r="M44" s="92"/>
      <c r="N44" s="92"/>
      <c r="O44" s="92"/>
      <c r="P44" s="92"/>
      <c r="Q44" s="92"/>
      <c r="R44" s="92"/>
      <c r="S44" s="92"/>
      <c r="T44" s="92"/>
      <c r="U44" s="92"/>
      <c r="V44" s="92"/>
      <c r="W44" s="43" t="s">
        <v>115</v>
      </c>
      <c r="X44" s="39" t="s">
        <v>64</v>
      </c>
      <c r="Y44" s="15" t="s">
        <v>67</v>
      </c>
    </row>
    <row r="45" spans="1:25" ht="84" x14ac:dyDescent="0.2">
      <c r="A45" s="15">
        <v>23</v>
      </c>
      <c r="B45" s="45" t="s">
        <v>85</v>
      </c>
      <c r="C45" s="88" t="s">
        <v>95</v>
      </c>
      <c r="D45" s="89" t="s">
        <v>93</v>
      </c>
      <c r="E45" s="90">
        <v>4</v>
      </c>
      <c r="F45" s="39">
        <v>10000</v>
      </c>
      <c r="G45" s="91">
        <v>40000</v>
      </c>
      <c r="H45" s="92"/>
      <c r="I45" s="92"/>
      <c r="J45" s="92"/>
      <c r="K45" s="92"/>
      <c r="L45" s="92"/>
      <c r="M45" s="92"/>
      <c r="N45" s="92"/>
      <c r="O45" s="92"/>
      <c r="P45" s="92"/>
      <c r="Q45" s="92"/>
      <c r="R45" s="92"/>
      <c r="S45" s="92"/>
      <c r="T45" s="92"/>
      <c r="U45" s="92"/>
      <c r="V45" s="92"/>
      <c r="W45" s="43" t="s">
        <v>116</v>
      </c>
      <c r="X45" s="39" t="s">
        <v>64</v>
      </c>
      <c r="Y45" s="15" t="s">
        <v>67</v>
      </c>
    </row>
    <row r="46" spans="1:25" ht="204" x14ac:dyDescent="0.2">
      <c r="A46" s="15">
        <v>24</v>
      </c>
      <c r="B46" s="45" t="s">
        <v>101</v>
      </c>
      <c r="C46" s="88" t="s">
        <v>102</v>
      </c>
      <c r="D46" s="89" t="s">
        <v>103</v>
      </c>
      <c r="E46" s="98">
        <v>2</v>
      </c>
      <c r="F46" s="39">
        <v>361878</v>
      </c>
      <c r="G46" s="91">
        <v>723756</v>
      </c>
      <c r="H46" s="92"/>
      <c r="I46" s="92"/>
      <c r="J46" s="92"/>
      <c r="K46" s="92"/>
      <c r="L46" s="92"/>
      <c r="M46" s="92"/>
      <c r="N46" s="92"/>
      <c r="O46" s="92"/>
      <c r="P46" s="92"/>
      <c r="Q46" s="92"/>
      <c r="R46" s="92"/>
      <c r="S46" s="92"/>
      <c r="T46" s="92"/>
      <c r="U46" s="92"/>
      <c r="V46" s="92"/>
      <c r="W46" s="43" t="s">
        <v>117</v>
      </c>
      <c r="X46" s="39" t="s">
        <v>64</v>
      </c>
      <c r="Y46" s="15" t="s">
        <v>67</v>
      </c>
    </row>
    <row r="47" spans="1:25" ht="180" x14ac:dyDescent="0.2">
      <c r="A47" s="15">
        <v>25</v>
      </c>
      <c r="B47" s="45" t="s">
        <v>104</v>
      </c>
      <c r="C47" s="88" t="s">
        <v>105</v>
      </c>
      <c r="D47" s="89" t="s">
        <v>106</v>
      </c>
      <c r="E47" s="98">
        <v>2</v>
      </c>
      <c r="F47" s="39">
        <v>44645</v>
      </c>
      <c r="G47" s="99">
        <v>89290</v>
      </c>
      <c r="H47" s="92"/>
      <c r="I47" s="92"/>
      <c r="J47" s="92"/>
      <c r="K47" s="92"/>
      <c r="L47" s="92"/>
      <c r="M47" s="92"/>
      <c r="N47" s="92"/>
      <c r="O47" s="92"/>
      <c r="P47" s="92"/>
      <c r="Q47" s="92"/>
      <c r="R47" s="92"/>
      <c r="S47" s="92"/>
      <c r="T47" s="92"/>
      <c r="U47" s="92"/>
      <c r="V47" s="92"/>
      <c r="W47" s="43" t="s">
        <v>117</v>
      </c>
      <c r="X47" s="39" t="s">
        <v>64</v>
      </c>
      <c r="Y47" s="15" t="s">
        <v>67</v>
      </c>
    </row>
    <row r="48" spans="1:25" ht="12.75" x14ac:dyDescent="0.2">
      <c r="B48" s="51"/>
      <c r="C48" s="52"/>
      <c r="D48" s="53"/>
      <c r="E48" s="54"/>
      <c r="F48" s="48"/>
      <c r="G48" s="57">
        <f>SUM(G23:G47)</f>
        <v>3237844.2</v>
      </c>
      <c r="H48" s="55"/>
      <c r="I48" s="55"/>
      <c r="J48" s="55"/>
      <c r="K48" s="55"/>
      <c r="L48" s="55"/>
      <c r="M48" s="55"/>
      <c r="N48" s="55"/>
      <c r="O48" s="55"/>
      <c r="P48" s="55"/>
      <c r="Q48" s="55"/>
      <c r="R48" s="55"/>
      <c r="S48" s="55"/>
      <c r="T48" s="55"/>
      <c r="U48" s="55"/>
      <c r="V48" s="55"/>
      <c r="W48" s="56"/>
      <c r="X48" s="48"/>
      <c r="Y48" s="1"/>
    </row>
    <row r="49" spans="3:5" ht="11.25" customHeight="1" x14ac:dyDescent="0.2">
      <c r="C49" s="49" t="s">
        <v>118</v>
      </c>
      <c r="D49" s="48"/>
      <c r="E49" s="49" t="s">
        <v>119</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2024-03-28T08:01:22Z</dcterms:modified>
</cp:coreProperties>
</file>