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2C2BCB67-298C-465A-B258-318B3BFAC39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workbook>
</file>

<file path=xl/calcChain.xml><?xml version="1.0" encoding="utf-8"?>
<calcChain xmlns="http://schemas.openxmlformats.org/spreadsheetml/2006/main">
  <c r="G64" i="1" l="1"/>
  <c r="G62" i="1" l="1"/>
  <c r="G63" i="1"/>
  <c r="G59" i="1" l="1"/>
  <c r="G58" i="1" l="1"/>
  <c r="G41" i="1" l="1"/>
  <c r="G37" i="1"/>
  <c r="G38" i="1"/>
  <c r="G39" i="1"/>
  <c r="G40" i="1"/>
  <c r="G42" i="1"/>
  <c r="G43" i="1"/>
  <c r="G44" i="1"/>
  <c r="G45" i="1"/>
  <c r="G46" i="1"/>
  <c r="G47" i="1"/>
  <c r="G48" i="1"/>
  <c r="G49" i="1"/>
  <c r="G50" i="1"/>
  <c r="G51" i="1"/>
  <c r="G52" i="1"/>
  <c r="G53" i="1"/>
  <c r="G54" i="1"/>
  <c r="G55" i="1"/>
  <c r="G56" i="1"/>
  <c r="G57" i="1"/>
  <c r="G24" i="1"/>
  <c r="G25" i="1"/>
  <c r="G26" i="1"/>
  <c r="G27" i="1"/>
  <c r="G28" i="1"/>
  <c r="G29" i="1"/>
  <c r="G30" i="1"/>
  <c r="G31" i="1"/>
  <c r="G32" i="1"/>
  <c r="G33" i="1"/>
  <c r="G34" i="1"/>
  <c r="G35" i="1"/>
  <c r="G36" i="1"/>
  <c r="P35" i="1"/>
  <c r="Q35" i="1" s="1"/>
  <c r="N35" i="1"/>
  <c r="E19" i="1"/>
  <c r="G18" i="1"/>
  <c r="G17" i="1"/>
  <c r="G16" i="1"/>
  <c r="G19" i="1" l="1"/>
</calcChain>
</file>

<file path=xl/sharedStrings.xml><?xml version="1.0" encoding="utf-8"?>
<sst xmlns="http://schemas.openxmlformats.org/spreadsheetml/2006/main" count="291" uniqueCount="171">
  <si>
    <t>Приложение 30</t>
  </si>
  <si>
    <t xml:space="preserve">       к Правилам составления и</t>
  </si>
  <si>
    <t>представления бюджетной заявки</t>
  </si>
  <si>
    <t>Форма 01-142</t>
  </si>
  <si>
    <t>к Правилам составления</t>
  </si>
  <si>
    <t xml:space="preserve"> и предоставления бюджетной заявки</t>
  </si>
  <si>
    <t>форма 01-142</t>
  </si>
  <si>
    <t>Расчет расходов на медикаменты  и прочие средства медицинского назначения</t>
  </si>
  <si>
    <t xml:space="preserve">Денежная компенсация  донорам </t>
  </si>
  <si>
    <t>тыс.тенге</t>
  </si>
  <si>
    <t>МРП</t>
  </si>
  <si>
    <t xml:space="preserve">кроводачи, плазмадачи </t>
  </si>
  <si>
    <t>ед.изм</t>
  </si>
  <si>
    <t>кол-во</t>
  </si>
  <si>
    <t>цена</t>
  </si>
  <si>
    <t>сумма</t>
  </si>
  <si>
    <t>плазмадача а/ф</t>
  </si>
  <si>
    <t>доноры</t>
  </si>
  <si>
    <t>тромбодача а/ф безвозмездно</t>
  </si>
  <si>
    <t xml:space="preserve">Денежная компенсация безвозмездным  донорам </t>
  </si>
  <si>
    <t>0,25мрп</t>
  </si>
  <si>
    <t>итого</t>
  </si>
  <si>
    <t>№ п/п</t>
  </si>
  <si>
    <t>Цена</t>
  </si>
  <si>
    <t>Сумма</t>
  </si>
  <si>
    <t>Эритротест Цоликлон Анти-СЕ Супер, упаковка (5мл №10)</t>
  </si>
  <si>
    <t>Гелевая карта Акросс для определения антител IgG</t>
  </si>
  <si>
    <t>Кассеты Rh / K для определения  антигенов системы Rh и Kell</t>
  </si>
  <si>
    <t>Набор контрольной крови для гематологического анализатора V-Counter -V–Сontrol (Low,Normal, High)</t>
  </si>
  <si>
    <t>Набор по 3 пробирки по 2,5 мл</t>
  </si>
  <si>
    <t>Термобумага белая.Ширина 80мм.</t>
  </si>
  <si>
    <t xml:space="preserve">Контрольный материал для анализатора СОЭ   «Huma S Rate24» </t>
  </si>
  <si>
    <t>Азур эозин по Романовскому</t>
  </si>
  <si>
    <t>Флакон на 1 литр.</t>
  </si>
  <si>
    <t xml:space="preserve">Эозин метиленовый синий по Май –Грюнвальду </t>
  </si>
  <si>
    <t xml:space="preserve">Наборы диагностических реагентов предназначены для проведения ПЦР в амплификаторах для диагностики антигенов системы HLA I и II классов (HLA-DRB1*/DQB1*) методом ПЦР SSP одного образца на одном 96-ти луночном планшете. HLA-DRB1*/DQB1* Циклерплатная система  </t>
  </si>
  <si>
    <t>Гель RED для окраски агарозного геля при проведении электрофореза  ПЦР анализа</t>
  </si>
  <si>
    <t>Гипохлорит натрия 5% для обслуживания Архитектов</t>
  </si>
  <si>
    <t>флаконы</t>
  </si>
  <si>
    <t>Пробирки Falcon католожный № 352054</t>
  </si>
  <si>
    <t xml:space="preserve">Platelet Storage Bag  BCSI  каталожный  № OBC000007G контейнер для тромбоцитов  </t>
  </si>
  <si>
    <t>Кюветы для коагулометра Trombostat 2  кат.№ 050-290-KZ</t>
  </si>
  <si>
    <t>Набор реагентов для окраски  мазков по методу Грам</t>
  </si>
  <si>
    <t>Тиогликолевая среда (сухая)</t>
  </si>
  <si>
    <t xml:space="preserve">Среда Кода </t>
  </si>
  <si>
    <t>Агар Сабуро</t>
  </si>
  <si>
    <t>Спирт этиловый медицинский 90% - 90 мл</t>
  </si>
  <si>
    <t>Спирт этиловый медицинский 70% - 90 мл</t>
  </si>
  <si>
    <t>Уголь активированный 250 мг в таблетках, блистер по 10 таблеток</t>
  </si>
  <si>
    <t>4% раствор борной кислоты. Стерильный! В стеклянных флаконах по 200мл.</t>
  </si>
  <si>
    <t>4% раствор цитрата Na. Стерильный! В стеклянных флаконах по 200мл.</t>
  </si>
  <si>
    <t>3% раствор глюкозы. Стерильный! В стеклянных флаконах по 200мл.</t>
  </si>
  <si>
    <t xml:space="preserve">Адреналин-Здоровье 0,18%-1 мл. №10 </t>
  </si>
  <si>
    <t>Наконечники с фильтром 0-1000мкл,универсальные.в штативе по 100шт.</t>
  </si>
  <si>
    <t>Термоконтейнер ТМ-20   для  холодовой  цепи, габаритные р-ры:длина-400мм, ширина-300мм, высота-240мм по внутреннему периметру + 4 хладогента</t>
  </si>
  <si>
    <t xml:space="preserve">Индикаторы стерилизации химические одноразовые СТЕРИТЕСТ-П 120/45-02  </t>
  </si>
  <si>
    <t xml:space="preserve">Индикаторы бумажные паровой стерилизации многопараметрические химические одноразовые Термоиндикатор  МедИС-120/45-1 </t>
  </si>
  <si>
    <t xml:space="preserve">Индикаторы бумажные паровой стерилизации многопараметрические химические одноразовые Термоиндикатор  МедИС-132/20-1 </t>
  </si>
  <si>
    <t xml:space="preserve">Индикаторы стерилизации химические одноразовые СТЕРИТЕСТ-П 132/20-02  </t>
  </si>
  <si>
    <t>Термоиндикатор МедИС –В-180/60-1</t>
  </si>
  <si>
    <t>Наименование</t>
  </si>
  <si>
    <t>Единица измерения</t>
  </si>
  <si>
    <t>Количество</t>
  </si>
  <si>
    <t>Срок поставки</t>
  </si>
  <si>
    <t>Прозрачная , бесцветные, бледно-желтые или розовые растворы, готовые  к употреблению, в пластиковых  флаконах-капельницах по 5 или 10 мл
Диагностический жидкий реагент,  содержит два типа моноклональных антител человека класса IgM (анти-С и анти-Е),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</si>
  <si>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r>
      <rPr>
        <b/>
        <sz val="9"/>
        <color indexed="8"/>
        <rFont val="Times New Roman"/>
        <family val="1"/>
        <charset val="204"/>
      </rPr>
      <t>Mannitol Salt Agar</t>
    </r>
    <r>
      <rPr>
        <sz val="9"/>
        <color indexed="8"/>
        <rFont val="Times New Roman"/>
        <family val="1"/>
        <charset val="204"/>
      </rPr>
      <t xml:space="preserve"> </t>
    </r>
    <r>
      <rPr>
        <b/>
        <sz val="9"/>
        <color indexed="8"/>
        <rFont val="Times New Roman"/>
        <family val="1"/>
        <charset val="204"/>
      </rPr>
      <t xml:space="preserve">Кат. № M118-500G </t>
    </r>
    <r>
      <rPr>
        <sz val="9"/>
        <color indexed="8"/>
        <rFont val="Times New Roman"/>
        <family val="1"/>
        <charset val="204"/>
      </rPr>
      <t>Солевой агар с манитом</t>
    </r>
  </si>
  <si>
    <t xml:space="preserve">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DVI+, микропробирка C, микропробирка E, микропробирка c-, микропробирка e; микропробирка Cw; микропробирка Kell; микропробирка Ctl.
Микропробирка DVI+ должна содержать моноклональный реагент анти-D (смесь IgG- и IgM-антител человека, клоны RUM 1, P3X61, MS-26).
Микропробирка С должна содержать моноклональный реагент анти-С (IgM-антитела мышей).
Микропробирка Е должна содержать моноклональный реагент анти-Е (IgM-антитела мышей).
Микропробирка с должна содержать моноклональный реагент анти-с (IgM-антител мышей).
Микропробирка Cw должна содержать моноклональный реагент анти- Cw; (IgM-антитела человека).
микропробирка Kell должна содержать моноклональный реагент анти- Kell  (IgM-антител человека)..
Микропробирка Ctl. должна содержать буферный раствор без антител (контрольная микропробирка).
Выявляет антигены  D, С,с,Е,е, Cw и Kell  на эритроцитах человека </t>
  </si>
  <si>
    <t>Набор представляет 3 пробирки по 2,5 мл., где три уровня крови (низкий, нормальный и высокий )
Состав: Контрольная кровь может иметь в своем составе заранее известные частицы заданных размеров и свойств: стабилизированные эритроциты человека и/или млекопитающего (RBC), лейкоциты (WBC) и тромбоциты (PLT) человека или их аналоги, в консервирующей среде.</t>
  </si>
  <si>
    <t>Ширина печати- не менее 79,77 мм., но не более 80 мм. Длина Рулона – не менее 15 м. Диаметр центральной втулки –не менее 12мм, но не более 13 мм Плотность материала – от 60 до 65 г/м2
Тип материала – прямая термопечать: бумага для квитанции, чековая лента, без подложки. Цвет: Белый; Контрастность - черно-белых изображений: 53 мкм±5% Лицевая сторона - матовая немелованная термобумага, термослой снаружи</t>
  </si>
  <si>
    <t>Шт</t>
  </si>
  <si>
    <t>Упаковка 2 флакона по 2 мл</t>
  </si>
  <si>
    <t>Раствор синего цвета.Форма выпуска-  Флакон на 1 литр.
Состав:
0,76% р-р Азур-эозина в смеси метанола и глицерина - 1 флакон (1 л) 2). Концентрированный раствор фосфатного буфера - 1 флакон (10 мл)</t>
  </si>
  <si>
    <t xml:space="preserve">Раствор синего цвета. Форма выпуска - полиэтиленовый флакон объемом 1 л.
Фиксатор-краситель форменных элементов, представляет собой 0,2 % раствор сухого эозина и метиленового синего в метаноле (метиловом спирте). В состав раствора по Май-Грюнвальду входит метанольный раствор 0,25% концентрации. Раствор представляет собой смесь красителей метиленового синего, эозина и азура I (размер включаемых в смесь красителей определяется в специально подобранном соотношении в зависимости от спектральных признаков вещества). 
</t>
  </si>
  <si>
    <t>Комбинации высокоспецифичных лиофилизированных праймеров 2х32: DRB1*01-DRB1*16, DRB3*/DRB4*/DRB5*, DQB1* 02-DQB1*06, нанесенных на дно микропробирок в 96-луночных планшетах для ПЦР, включая негативный контроль. Набор рассчитан на 20 типирований
Комплектация:
1. комбинации высокоспецифичных лиофилизированных праймеров 2х32: DRB1*01-DRB1*16, DRB3*/DRB4*/DRB5*, DQB1* 02-DQB1*06, нанесенных на дно микропробирок в 96-луночных планшетах для ПЦР, включая негативный контроль,
2. раздельные оптимизированные буферные растворы для сборки ПЦР-смеси и проведения амплификации,  
3. стрипованные по 8шт. крышки для ПЦР-планшетов – не менее 120 шт.,
4. Руководство по эксплуатации, таблица специфичности, схема оценки и рабочий бланк.</t>
  </si>
  <si>
    <t>Водный раствор, раствор в ДМСО, концентрат 10000х в упаковке 0,5 мл.
Требования к комплектации: флакон содержащий 0,5 мл красителя.</t>
  </si>
  <si>
    <t xml:space="preserve">Гипохлорит натрия 5%  - Раствор промывочный для проведения обслуживания на иммунохемилюминесцентных анализаторах ARCHITECT 1000/2000
Гипохлорит натрия 5% - концентрированный раствор. </t>
  </si>
  <si>
    <t>Пробирки Falcon с крышкой для проточного цитометра BD FACSCalibur Упаковка (125шт)
Для проведения калибровки проточного цитометра
Показатели Величина показателей
Пластмассовые, многоразовые с крышкой 
В пакетированной упаковке 125шт пробирок
12×75мм хранится при температуре 0. +40°С</t>
  </si>
  <si>
    <t>Пластиковый контейнер для заготовки, хранения тромбоцитов с встроенным портом для неинвазивного измерения рН. Platelet Storage Bag BCSI 20 компопластов. Каждый компопласт упакован отдельно в пакетированной картонной упаковке. 1 коробка содержит 20 компопластов. Используется для определения значения рН при анализе качества концентрата тромбоцитов.</t>
  </si>
  <si>
    <t>Кюветы для коагулометра TS-4000 Упаковка (в упаковке 700 кювет)
 Используется для исследования факторов гемостаза при определении качества криопреципитата и СЗП в коагулометре TS-4000. Показатели Величина показателей Пластиковые прозрачные одноразовые кюветы для использования в коагулометре TS-4000. соединены по 4 штуки Высота кюветы - 30мм. Длина 4х спаренных кювет с бортиком - 65мм. Ширина кюветы с бортиком - 16мм, внутренний размер ячейки кюветы 12мм×12мм Пластиковые одноразовые спаренные кюветы в картонной упаковке. Одна общая картонная упаковка содержит 700 кювет  Хранится при температуре +2. +30°С</t>
  </si>
  <si>
    <t>Набор реагентов предназначен для выявления микроорганизмов в мазках из посевов крови и ее компонентов дифференциальной окраски и выявления принадлежности бактерий к грамположительным или грамотрицательным группам.Состав набора: раствор генциана фиолетового, 100 мл-1 фл, раствор Люголя, 100 мл-1фл., раствор фуксина Циля, 10 мл-1фл.</t>
  </si>
  <si>
    <t xml:space="preserve">Тиогликолевая среда (сухая). Состав, гр/л: Панкреатический гидролизат казеина 15,0; Дрожжевой экстакт 5,0; Натрия хлорид 2,5; Д-глюкоза 5,0 Натрия тиогликолят 0,5; Натрий углекислый 0,8±0,2; Цистеина гидрохлорид 0,75; Агар 0,75; Материал тары - пластик. Обеспечивает оптимальные условия для роста аэробных и анаэробных бактерий. Используется для выявления микроорганизмов при исследовании стерильности компонентов крови и исследовании условий их производства. Препарат гигроскопичен. </t>
  </si>
  <si>
    <t>"Среда Кода. Питательная среда для выделения, дифференциации энтеробактерий по признаку ферментации лактозы при санитарном обследовании объектов внешней среды. Состав, гр/л: Пептон сухой ферментативный для бактериологических целей 8,0; Питательный бульон, сухой 8,0; D (+) лактоза 10,0; Натрия 10,0±2,0 додецилсульфат 0,6; Бромтимоловый синий водорастворимый 0,05; Натрия хлорид 5,0; Натрий углекислый 0,3. Упаковка: полиэтиленовая банка по 200г. Этикетка на банке на русском языке содержит дату срока годности и способ приготовления.</t>
  </si>
  <si>
    <t>Агар Сабуро. Состав, гр/л: Пептон сухой ферментативный для бактериологических целей 12,0; Экстракт кормовых дрожжей, агаризованный 5,0 ;Натрия хлорид 5,0; D-глюкоза 30,5; Агар микробиологический 9,0±0,2. Форма выпуска:полиэтиленовая банка по 250 г. Необходим для выделения, культивирования и подсчета общего числа дрожжевых и плесневых грибов при контроле микробной загрязненности производственных помещений.</t>
  </si>
  <si>
    <t>Спирт этиловый медицинский 90% - 90 мл, раствор для наружного применения 90% 90 мл. В стеклянной таре по 90 мл.</t>
  </si>
  <si>
    <t>Спирт этиловый медицинский 70% - 90 мл, раствор для наружного применения 70% 90 мл. В стеклянной таре по 90мл.</t>
  </si>
  <si>
    <t>Наконечники с фильтром Наконечники с фильтром 0-1000мкл, универсальные. в штативе по 100шт.</t>
  </si>
  <si>
    <t>Габаритные р-ры:длина-400мм, ширина-300мм, высота-240мм по внутреннему периметру + 4 хладогента</t>
  </si>
  <si>
    <t>Краткая характеристика</t>
  </si>
  <si>
    <t>DDP</t>
  </si>
  <si>
    <t>Условия поставки  (в соответствии с ИНКОТЕРМС 2020)</t>
  </si>
  <si>
    <t>Место поставки товара</t>
  </si>
  <si>
    <t>ВКО, г. Усть-Каменогорск, ул. Кокжал Барака, 11</t>
  </si>
  <si>
    <t>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Обеспечивают контроль параметров паровой стерилизации. Применение индикаторов позволяет обнаружить несоблюдение требуемых условий стерилизации внутри стерилизуемых изделий и упаковок, и тем самым предотвратить использование нестерильных изделий. Обеспечивают документирование контроля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</si>
  <si>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</si>
  <si>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</si>
  <si>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 xml:space="preserve">Индикаторы бумажные воздушной стерилизации химические многопараметрические одноразовые.
Индикаторы соответствуют классу 4 (многопараметрические индикаторы) по классификации ГОСТ P ИСО11140-1. Индикаторы представляют собой прямоугольные бумажные полоски с нанесенными на одной стороне двумя цветными метками: индикаторная метка и элемент сравнения, и маркировки. Голубой цвет индикаторной метки необратимо меняется в зависимости от достигнутых значений критических параметров стерилизации в течение цикла воздушной стерилизации. Коричневый элемент сравнения показывает конечный цвет индикаторной метки при соблюдении требуемых значений критических параметров. На обратной стороне индикатора нанесен липкий слой, закрытый двумя половинками защитной бумаги, служащий для его фиксации в месте контроля и в качестве документа архива. Индикатор не оставляет следов на материалах, с которыми соприкасается до, в процессе и после стерилизации. Индикаторы поставляются в листах с перфорацией между индикаторами. 
</t>
  </si>
  <si>
    <t xml:space="preserve">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t>
  </si>
  <si>
    <t xml:space="preserve">Элективный солевой агар с маннитом используется в качестве селективной для выделения значимых культур стафилококков
Состав, гр/л:
Протеозопептон - 10,0; Мясной экстракт - 1,0; Натрия хлорид - 75,0; D-Маннит  - 10,0; Феноловый красный - 0,025; Агар-агар - 15,0.
Упаковка:Непрозрачные водоотталкивающие пластиковые флаконы с навинчивающимся колпачком, который имеет внутреннюю крышку. Флакон 500гр. Этикетка флакона на русском языке содержит дату срока годности и инструкцию по применению.
Гомогенный сыпучий светло-розовый порошок. Готовая среда имеет красную окраску, прозрачна или слегка опалесцирует, по плотности соответствует 1,5% агаровому гелю. </t>
  </si>
  <si>
    <t>Упаковка</t>
  </si>
  <si>
    <t>Март - 1    
Сентябрь - 1</t>
  </si>
  <si>
    <t>Март - 1
Август - 1</t>
  </si>
  <si>
    <t>Март - 1
Ноябрь - 1</t>
  </si>
  <si>
    <t>Март - 1
Апрель - 1
Май - 1
Июнь - 1
Июль - 1
Август - 1
Сентябрь - 1
Октябрь - 1
Ноябрь - 1
Декабрь - 1
Январь - 1
Февраль - 1</t>
  </si>
  <si>
    <t>Март - 1
Май - 1
Июль - 1
Сентябрь - 1
Ноябрь - 1
Декабрь -1</t>
  </si>
  <si>
    <t>Март - 1</t>
  </si>
  <si>
    <t>Декабрь - 1</t>
  </si>
  <si>
    <t>Ноябрь - 1</t>
  </si>
  <si>
    <t>Март - 60
Июнь - 60</t>
  </si>
  <si>
    <t>Октябрь - 10</t>
  </si>
  <si>
    <t xml:space="preserve">Март - 2
</t>
  </si>
  <si>
    <t>Апрель - 15
Июль - 15</t>
  </si>
  <si>
    <t>Июнь - 1
Ноябрь - 1</t>
  </si>
  <si>
    <t>Сентябрь - 1</t>
  </si>
  <si>
    <t>Апрель - 1600
Июль - 1600</t>
  </si>
  <si>
    <t>Октябрь - 35</t>
  </si>
  <si>
    <t>По заявке заказчика, ежемесячно</t>
  </si>
  <si>
    <t>Май - 4</t>
  </si>
  <si>
    <t xml:space="preserve">Область применения: Лабораторная диагностика. Качественный тест для определения антигенов C (RH2), E (RH3), c– (RH4), e (RH5) и K (K1) в человеческих эритроцитах на   иммуногематологических анализаторах «Auto/Vue Innova"/Ortho Vision».  
Качественные характеристики: Описание компонентов: Колонка 1: Анти-С моноклональные (клон MS24) антитела (класса IgM) Колонка 2: Анти-Е моноклональные (клон С2) антитела (класса IgM) Колонка 3: Анти-с моноклональные (клон MS42) антитела (класса IgM ) Колонка 4: Анти-е моноклональные (клоны MS16, MS21, MS63 С2) антитела (класса IgM)Колонка 5: Анти-К1 моноклональные (клон MS56) антитела (класса IgM) Колонка 6: Контроль Усилитель, оптимизированный для использования в качестве контроля при определении групп крови.
Технические характеристики: Кассеты BioVue System для определения групп крови по системе Rh/К состоят из 6 колонок, содержащих забуференный раствор бычьего альбумина, макромолекулярные усилители, а также консерванты 0,1% (весо-объемных) азид натрия и 0,01 М этилендиаминтетрауксусную кислоту (ЭДТА). Комплектация: 1 упаковка - 400 кассет. Инструкция по применению на казахском и русском языках. </t>
  </si>
  <si>
    <t>Реагент Анти-D/ Антисывороточный антиDweak (Смесь моноклональных IgM человека  и поликлональных IgG человека)</t>
  </si>
  <si>
    <t xml:space="preserve">Область применения: Лабораторная диагностика. Реагент «Анти-D» (IAT) предназначен для качественного определения in vitro положительного резус-фактора (RhD) группы крови человека методом непрямого антиглобулинового теста на иммуногематологическом анализаторе «OrthoVision».  
Антисыворотка Анти-D позволяет выявлять большинство образцов слабого и частичного антигена D. «Анти-D» поставляется как отдельный реагент. 1 флакон содержит 5 мл моноклональных человеческих антител класса IgM/IgG (клеточные линии LDM3/ESD1), 0,1% (отношение масса — объем) азида натрия и материал бычьего происхождения. Реагент не требует приготовления. Используется непосредственно из флакона. Не разбавлять.
Комплектация: 1 флакон – 5 мл раствора. Инструкция по применению – 1 шт. (на казахском и русском языках).      </t>
  </si>
  <si>
    <t>Гелевая карта Акросс для проведения фенотипирования по системе Резус и определения Келл</t>
  </si>
  <si>
    <t>Гелевая карта Акросс для проведения фенотипирования по системе Резус и определения Келл. Реагенты предназначены для профессиональной диагностики «in  vitro». В наборе 50 шт. Используются  для определения RH2 (C), RH3 (E), RH4 (c), RH5 (e) и KEL1 (К) антигенов эритроцитов на основе комбинации методов агглютинации и гель фильтрации. Качественные характеристики: 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DVI+, микропробирка C, микропробирка E, микропробирка c-, микропробирка e; микропробирка Cw; микропробирка Kell; микропробирка Ctl.
Микропробирка DVI+ должна содержать моноклональный реагент анти-D (смесь IgG- и IgM-антител человека, клоны RUM 1, P3X61, MS-26).
Микропробирка С должна содержать моноклональный реагент анти-С (IgM-антитела мышей).
Микропробирка Е должна содержать моноклональный реагент анти-Е (IgM-антитела мышей).
Микропробирка с должна содержать моноклональный реагент анти-с (IgM-антител мышей).
Микропробирка Cw должна содержать моноклональный реагент анти- Cw; (IgM-антитела человека).
микропробирка Kell должна содержать моноклональный реагент анти- Kell  (IgM-антител человека).
Микропробирка Ctl. должна содержать буферный раствор без антител (контрольная микропробирка).    Выявляет антигены  D, С,с,Е,е, Cw и Kell  на эритроцитах человека Хранение при температуре +2-+25о С. Не хранить возле источников тепла и системы кондиционирования.</t>
  </si>
  <si>
    <t>Набор (50 шт)</t>
  </si>
  <si>
    <t>Март - 3
Ноябрь - 1</t>
  </si>
  <si>
    <t>Раствор динатриевой соли ЭДТА, EDTA Disodium Salt Solution, 0.1 М, 1 л.</t>
  </si>
  <si>
    <t xml:space="preserve">Раствор динатриевой соли ЭДТА, EDTA Disodium Salt Solution, 0.1M. 1 л. 10214142.  Используется в электрофорезе и молекулярной биологии. Качественные характеристики: Раствор динатриевой соли ЭДТА, 0,1 М, Chem- Lab, представляет собой хелатор двухвалентных катионов, используемый при титровании TH. Раствор содержит 37,224 г ЭДТА диНа • 2Н 2 О на литр воды (0,01 М). Sol A = 10°FH/мл или 5,6°DH/мл. Дигидрат динатриевой соли ЭДТА представляет собой хелатор двухвалентных катионов. Он ингибирует ферменты, такие как металлопротеазы, которым для активности необходимы двухвалентные катионы. Он также используется во многих ферментных буферах и в качестве инактиватора ферментов в высоких концентрациях.Температура плавления: 0°С
Цвет: Бесцветный
Плотность: 1,02 г/см 3
рН: ±9.
Точка кипения: 100°С.
Запах: Без запаха.
Количество: 1 л.
Информация о растворимости: Растворимый.
Название ИЮПАК динатрий; 2-[2-[бис(карбоксиметил)амино]этил-(карбоксилатометил)амино]ацетат;дигидрат
Формула веса: 372,24 г/моль.                                                                                                                  Хранить в сухом и темном месте                                                                                                  </t>
  </si>
  <si>
    <t>Вода деонизированная, стерильная</t>
  </si>
  <si>
    <t xml:space="preserve">Март - 4
</t>
  </si>
  <si>
    <t>Вода, не содержащая нуклеазы, Вода, представляет собой деионизированную воду, не содержащую нуклеазы и отфильтрованную
через мембрану с размером пор 0,22 мкм. Он идеально подходит для всех приложений молекулярной биологии. Не должна
содержпть эндо-, экзодезоксирибонуклеаз, рибонуклеаз и фосфатаз.
Объем: 450 мл в упаковке</t>
  </si>
  <si>
    <t>Набор "БМ-Контроль-ПГК для определения белка в моче" 4х2мл</t>
  </si>
  <si>
    <t>Набор (10шт.)</t>
  </si>
  <si>
    <t>Набора 100шт</t>
  </si>
  <si>
    <t>Упаковка 3х10мл</t>
  </si>
  <si>
    <t>Упаковка 20 планшетов</t>
  </si>
  <si>
    <t>Флаконы</t>
  </si>
  <si>
    <t>Набор</t>
  </si>
  <si>
    <t>Флакон</t>
  </si>
  <si>
    <t>Упаковка (125 пробирок)</t>
  </si>
  <si>
    <t>Упаковка (20 контейнеров)</t>
  </si>
  <si>
    <t>Упаковка (700 микрокювет)</t>
  </si>
  <si>
    <t>Кг</t>
  </si>
  <si>
    <t>Фл.</t>
  </si>
  <si>
    <t>Блистер 10 таблеток</t>
  </si>
  <si>
    <t>Штатив</t>
  </si>
  <si>
    <t>Упаковка
(1000шт)</t>
  </si>
  <si>
    <t>Упаковка  1 л</t>
  </si>
  <si>
    <t>Упаковка 450мл</t>
  </si>
  <si>
    <t>Набор (коробка 4 флакона)</t>
  </si>
  <si>
    <t>Апрель - 0,25</t>
  </si>
  <si>
    <t>Март - 2
Июнь - 2
Сентябрь - 2</t>
  </si>
  <si>
    <t>Март - 1,5</t>
  </si>
  <si>
    <t>Набор используется для контроля правильности и воспроизводимости результатов определения концентрации белков в моче и ликворе методом с пирогаллоловым красным. Линейность в диапазоне от 0,1 до 1,5 г/л.; Коэффициент вариации результатов определения не более 7%.
Картонная упаковка внутри флаконы. В состав набора входят: 4 флаконах2мл.
1 флакон - концентрация 0,1 г/л; 1 флакон - концентрация 0,5 г/л; 1 флакон 1,0 г/л; 1 флакон - концентрация 1,5 г/л.</t>
  </si>
  <si>
    <t>Март - 1
Июнь - 1
Сентябрь - 1
Декабрь - 1</t>
  </si>
  <si>
    <t>Пробки резиновые пеницилиновые</t>
  </si>
  <si>
    <t>Медицинские под флаконы тип 1-1</t>
  </si>
  <si>
    <t>шт</t>
  </si>
  <si>
    <t>Март - 7 000</t>
  </si>
  <si>
    <t>Контроль HSRate-Control   для автоматического анализатора для определения скорости оседания эритроцитов (СОЭ) HumaSRate24PT Материалы, поставляемые в наборе:2 флакона с реагентом 2 мл. для анализатора автоматического для определения скорости оседания эритроцитов (СОЭ)
HumaSRate24PT</t>
  </si>
  <si>
    <t>Март - 3
Август - 3</t>
  </si>
  <si>
    <t>Кальция глюконат (в жевательной быстроусвояемой форме) таблетка 500 мг. №10</t>
  </si>
  <si>
    <t>Кальция глюконат (в жевательной быстроусвояемой форме) таблетка 500мг. №10</t>
  </si>
  <si>
    <t xml:space="preserve">Март - 1
</t>
  </si>
  <si>
    <t>Апрель - 100
Июль - 90</t>
  </si>
  <si>
    <t xml:space="preserve">Март-3
</t>
  </si>
  <si>
    <t>ТОО Дельрус Казахстан</t>
  </si>
  <si>
    <t>ТОО OPTONIC</t>
  </si>
  <si>
    <t>ТОО АЛЬЯНС ФАРМ</t>
  </si>
  <si>
    <t>ТОО AsiaMedGroup</t>
  </si>
  <si>
    <t>ТОО ЕВРОАЗИЯФАРМ</t>
  </si>
  <si>
    <t>И.о. главной медицинской сестры</t>
  </si>
  <si>
    <t>А.В. Кузнецова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</si>
</sst>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18" x14ac:knownFonts="1">
    <font>
      <sz val="11"/>
      <color theme="1"/>
      <name val="Calibri"/>
      <family val="2"/>
      <scheme val="minor"/>
    </font>
    <font>
      <sz val="11"/>
      <color theme="1"/>
      <name val="Calibri"/>
      <family val="2"/>
      <scheme val="minor"/>
    </font>
    <font>
      <sz val="10"/>
      <name val="MS Sans Serif"/>
      <family val="2"/>
      <charset val="204"/>
    </font>
    <font>
      <sz val="8"/>
      <name val="Calibri"/>
      <family val="2"/>
      <scheme val="minor"/>
    </font>
    <font>
      <sz val="9"/>
      <color theme="1"/>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b/>
      <sz val="9"/>
      <color rgb="FF000000"/>
      <name val="Times New Roman"/>
      <family val="1"/>
      <charset val="204"/>
    </font>
    <font>
      <sz val="9"/>
      <color theme="1"/>
      <name val="Times New Roman"/>
      <family val="1"/>
    </font>
    <font>
      <sz val="9"/>
      <color theme="1"/>
      <name val="Times New Roman"/>
      <family val="2"/>
      <charset val="204"/>
    </font>
    <font>
      <sz val="9"/>
      <color rgb="FF000000"/>
      <name val="Times New Roman"/>
      <family val="1"/>
      <charset val="204"/>
    </font>
    <font>
      <sz val="9"/>
      <color indexed="8"/>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10"/>
      <color rgb="FF000000"/>
      <name val="Times New Roman"/>
      <family val="1"/>
      <charset val="204"/>
    </font>
    <font>
      <sz val="10"/>
      <name val="Times New Roman"/>
      <family val="1"/>
      <charset val="204"/>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10">
    <xf numFmtId="0" fontId="0" fillId="0" borderId="0" xfId="0"/>
    <xf numFmtId="0" fontId="4" fillId="0" borderId="0" xfId="0" applyFont="1" applyAlignment="1">
      <alignment horizontal="center" vertical="top" wrapText="1"/>
    </xf>
    <xf numFmtId="0" fontId="5" fillId="0" borderId="0" xfId="0" applyFont="1" applyAlignment="1">
      <alignment vertical="top"/>
    </xf>
    <xf numFmtId="2" fontId="5" fillId="0" borderId="0" xfId="0" applyNumberFormat="1" applyFont="1" applyAlignment="1">
      <alignment vertical="top"/>
    </xf>
    <xf numFmtId="0" fontId="5" fillId="0" borderId="0" xfId="0" applyFont="1"/>
    <xf numFmtId="0" fontId="5" fillId="0" borderId="0" xfId="0" applyFont="1" applyAlignment="1">
      <alignment horizontal="center" vertical="top"/>
    </xf>
    <xf numFmtId="0" fontId="5" fillId="0" borderId="0" xfId="0" applyFont="1" applyAlignment="1">
      <alignment horizontal="right" vertical="top"/>
    </xf>
    <xf numFmtId="164" fontId="5" fillId="0" borderId="0" xfId="1" applyFont="1" applyFill="1" applyAlignment="1">
      <alignment horizontal="center" vertical="top"/>
    </xf>
    <xf numFmtId="0" fontId="5" fillId="0" borderId="0" xfId="0" applyFont="1" applyAlignment="1">
      <alignment horizontal="right" vertical="center"/>
    </xf>
    <xf numFmtId="0" fontId="6" fillId="0" borderId="0" xfId="0" applyFont="1" applyAlignment="1">
      <alignment vertical="top"/>
    </xf>
    <xf numFmtId="0" fontId="4" fillId="0" borderId="1" xfId="0" applyFont="1" applyBorder="1" applyAlignment="1">
      <alignment horizontal="center" vertical="top" wrapText="1"/>
    </xf>
    <xf numFmtId="0" fontId="5" fillId="0" borderId="2" xfId="0" applyFont="1" applyBorder="1" applyAlignment="1">
      <alignment vertical="top"/>
    </xf>
    <xf numFmtId="0" fontId="5" fillId="0" borderId="2" xfId="0" applyFont="1" applyBorder="1" applyAlignment="1">
      <alignment horizontal="center" vertical="top"/>
    </xf>
    <xf numFmtId="0" fontId="5" fillId="0" borderId="2" xfId="0" applyFont="1" applyBorder="1" applyAlignment="1">
      <alignment horizontal="right" vertical="top"/>
    </xf>
    <xf numFmtId="164" fontId="5" fillId="0" borderId="3" xfId="1" applyFont="1" applyFill="1" applyBorder="1" applyAlignment="1">
      <alignment horizontal="center" vertical="top"/>
    </xf>
    <xf numFmtId="0" fontId="5" fillId="0" borderId="0" xfId="0" applyFont="1" applyAlignment="1">
      <alignment horizontal="center" vertical="center"/>
    </xf>
    <xf numFmtId="0" fontId="4" fillId="0" borderId="4" xfId="0" applyFont="1" applyBorder="1" applyAlignment="1">
      <alignment horizontal="center" vertical="top" wrapText="1"/>
    </xf>
    <xf numFmtId="0" fontId="5" fillId="0" borderId="4" xfId="0" applyFont="1" applyBorder="1" applyAlignment="1">
      <alignment vertical="top"/>
    </xf>
    <xf numFmtId="0" fontId="5" fillId="0" borderId="4" xfId="0" applyFont="1" applyBorder="1" applyAlignment="1">
      <alignment horizontal="center" vertical="top" wrapText="1"/>
    </xf>
    <xf numFmtId="0" fontId="5" fillId="0" borderId="4" xfId="0" applyFont="1" applyBorder="1" applyAlignment="1">
      <alignment horizontal="center" vertical="top"/>
    </xf>
    <xf numFmtId="0" fontId="5" fillId="0" borderId="4" xfId="0" applyFont="1" applyBorder="1" applyAlignment="1">
      <alignment horizontal="right" vertical="top"/>
    </xf>
    <xf numFmtId="164" fontId="5" fillId="0" borderId="4" xfId="1" applyFont="1" applyFill="1" applyBorder="1" applyAlignment="1">
      <alignment horizontal="center" vertical="top"/>
    </xf>
    <xf numFmtId="0" fontId="5" fillId="0" borderId="5" xfId="0" applyFont="1" applyBorder="1" applyAlignment="1">
      <alignment vertical="top" wrapText="1"/>
    </xf>
    <xf numFmtId="0" fontId="7" fillId="0" borderId="4" xfId="0" applyFont="1" applyBorder="1" applyAlignment="1">
      <alignment horizontal="center" vertical="top" wrapText="1"/>
    </xf>
    <xf numFmtId="0" fontId="6" fillId="0" borderId="4" xfId="0" applyFont="1" applyBorder="1" applyAlignment="1">
      <alignment vertical="top"/>
    </xf>
    <xf numFmtId="0" fontId="6" fillId="0" borderId="4" xfId="0" applyFont="1" applyBorder="1" applyAlignment="1">
      <alignment horizontal="center" vertical="top"/>
    </xf>
    <xf numFmtId="0" fontId="6" fillId="0" borderId="4" xfId="0" applyFont="1" applyBorder="1" applyAlignment="1">
      <alignment horizontal="right" vertical="top"/>
    </xf>
    <xf numFmtId="164" fontId="6" fillId="0" borderId="4" xfId="1" applyFont="1" applyFill="1" applyBorder="1" applyAlignment="1">
      <alignment horizontal="center" vertical="top"/>
    </xf>
    <xf numFmtId="0" fontId="6" fillId="0" borderId="0" xfId="0" applyFont="1" applyAlignment="1">
      <alignment horizontal="right" vertical="center"/>
    </xf>
    <xf numFmtId="0" fontId="6" fillId="0" borderId="0" xfId="0" applyFont="1"/>
    <xf numFmtId="0" fontId="7"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right" vertical="top"/>
    </xf>
    <xf numFmtId="164" fontId="6" fillId="0" borderId="0" xfId="1" applyFont="1" applyFill="1" applyBorder="1" applyAlignment="1">
      <alignment horizontal="center" vertical="top"/>
    </xf>
    <xf numFmtId="0" fontId="7" fillId="2" borderId="4" xfId="0" applyFont="1" applyFill="1" applyBorder="1" applyAlignment="1">
      <alignment horizontal="center" vertical="top" wrapText="1"/>
    </xf>
    <xf numFmtId="0" fontId="8" fillId="2" borderId="6" xfId="0" applyFont="1" applyFill="1" applyBorder="1" applyAlignment="1">
      <alignment horizontal="center" vertical="top"/>
    </xf>
    <xf numFmtId="0" fontId="8" fillId="2" borderId="4" xfId="0" applyFont="1" applyFill="1" applyBorder="1" applyAlignment="1">
      <alignment horizontal="center" vertical="top" wrapText="1"/>
    </xf>
    <xf numFmtId="0" fontId="7" fillId="2" borderId="4" xfId="0" applyFont="1" applyFill="1" applyBorder="1" applyAlignment="1">
      <alignment horizontal="center" vertical="top"/>
    </xf>
    <xf numFmtId="164" fontId="7" fillId="2" borderId="4" xfId="1" applyFont="1" applyFill="1" applyBorder="1" applyAlignment="1">
      <alignment horizontal="center" vertical="top"/>
    </xf>
    <xf numFmtId="0" fontId="5" fillId="2" borderId="0" xfId="0" applyFont="1" applyFill="1" applyAlignment="1">
      <alignment horizontal="center"/>
    </xf>
    <xf numFmtId="0" fontId="5" fillId="3" borderId="0" xfId="0" applyFont="1" applyFill="1"/>
    <xf numFmtId="0" fontId="10" fillId="0" borderId="4" xfId="0" applyFont="1" applyBorder="1" applyAlignment="1">
      <alignment vertical="top"/>
    </xf>
    <xf numFmtId="0" fontId="14" fillId="0" borderId="4" xfId="0" applyFont="1" applyBorder="1" applyAlignment="1">
      <alignment horizontal="center" vertical="top" wrapText="1"/>
    </xf>
    <xf numFmtId="0" fontId="4" fillId="0" borderId="4" xfId="0" applyFont="1" applyBorder="1" applyAlignment="1">
      <alignment vertical="top"/>
    </xf>
    <xf numFmtId="49" fontId="4" fillId="0" borderId="0" xfId="0" applyNumberFormat="1" applyFont="1" applyAlignment="1">
      <alignment horizontal="left" vertical="top"/>
    </xf>
    <xf numFmtId="49" fontId="7" fillId="0" borderId="0" xfId="0" applyNumberFormat="1" applyFont="1" applyAlignment="1">
      <alignment horizontal="left" vertical="top"/>
    </xf>
    <xf numFmtId="49" fontId="7" fillId="2" borderId="4" xfId="0" applyNumberFormat="1" applyFont="1" applyFill="1" applyBorder="1" applyAlignment="1">
      <alignment horizontal="center" vertical="top" wrapText="1"/>
    </xf>
    <xf numFmtId="49" fontId="4" fillId="0" borderId="4" xfId="0" applyNumberFormat="1" applyFont="1" applyBorder="1" applyAlignment="1">
      <alignment horizontal="left" vertical="top" wrapText="1"/>
    </xf>
    <xf numFmtId="164" fontId="10" fillId="0" borderId="4" xfId="1" applyFont="1" applyFill="1" applyBorder="1" applyAlignment="1">
      <alignment vertical="top"/>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164" fontId="10" fillId="0" borderId="4" xfId="1" applyFont="1" applyFill="1" applyBorder="1"/>
    <xf numFmtId="0" fontId="4" fillId="0" borderId="0" xfId="0" applyFont="1" applyAlignment="1">
      <alignment vertical="top"/>
    </xf>
    <xf numFmtId="0" fontId="7" fillId="0" borderId="0" xfId="0" applyFont="1" applyAlignment="1">
      <alignment vertical="top"/>
    </xf>
    <xf numFmtId="164" fontId="10" fillId="0" borderId="5" xfId="1" applyFont="1" applyFill="1" applyBorder="1"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4" fillId="0" borderId="0" xfId="0" applyFont="1"/>
    <xf numFmtId="49" fontId="4" fillId="0" borderId="0" xfId="0" applyNumberFormat="1" applyFont="1" applyAlignment="1">
      <alignment horizontal="left" vertical="top" wrapText="1"/>
    </xf>
    <xf numFmtId="2" fontId="7" fillId="0" borderId="0" xfId="0" applyNumberFormat="1" applyFont="1" applyAlignment="1">
      <alignment vertical="top"/>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3" fillId="0" borderId="4" xfId="0" applyFont="1" applyBorder="1" applyAlignment="1">
      <alignment horizontal="center" vertical="top" wrapText="1"/>
    </xf>
    <xf numFmtId="0" fontId="11" fillId="0" borderId="4" xfId="0" applyFont="1" applyBorder="1" applyAlignment="1">
      <alignment horizontal="center" vertical="top" wrapText="1"/>
    </xf>
    <xf numFmtId="0" fontId="12" fillId="0" borderId="4" xfId="0" applyFont="1" applyBorder="1" applyAlignment="1">
      <alignment horizontal="center" vertical="top" wrapText="1"/>
    </xf>
    <xf numFmtId="0" fontId="11" fillId="0" borderId="4" xfId="0" applyFont="1" applyBorder="1" applyAlignment="1">
      <alignment vertical="top" wrapText="1"/>
    </xf>
    <xf numFmtId="0" fontId="11" fillId="0" borderId="7" xfId="0" applyFont="1" applyBorder="1" applyAlignment="1">
      <alignment vertical="top" wrapText="1"/>
    </xf>
    <xf numFmtId="49" fontId="4" fillId="0" borderId="4" xfId="0" applyNumberFormat="1" applyFont="1" applyBorder="1" applyAlignment="1">
      <alignment horizontal="left" vertical="top"/>
    </xf>
    <xf numFmtId="0" fontId="4" fillId="0" borderId="4" xfId="0" applyFont="1" applyBorder="1" applyAlignment="1">
      <alignment horizontal="center" vertical="top"/>
    </xf>
    <xf numFmtId="0" fontId="5" fillId="0" borderId="4" xfId="0" applyFont="1" applyBorder="1"/>
    <xf numFmtId="0" fontId="13" fillId="0" borderId="6" xfId="0" applyFont="1" applyBorder="1" applyAlignment="1">
      <alignment horizontal="left" vertical="center" wrapText="1"/>
    </xf>
    <xf numFmtId="0" fontId="13" fillId="0" borderId="4" xfId="0" applyFont="1" applyBorder="1" applyAlignment="1">
      <alignment horizontal="center" vertical="center" wrapText="1"/>
    </xf>
    <xf numFmtId="0" fontId="10" fillId="0" borderId="4" xfId="0" applyFont="1" applyBorder="1"/>
    <xf numFmtId="0" fontId="12" fillId="0" borderId="4" xfId="0" applyFont="1" applyBorder="1" applyAlignment="1">
      <alignment horizontal="left" vertical="top" wrapText="1"/>
    </xf>
    <xf numFmtId="0" fontId="12" fillId="0" borderId="6" xfId="0" applyFont="1" applyBorder="1" applyAlignment="1">
      <alignment horizontal="left" vertical="top" wrapText="1"/>
    </xf>
    <xf numFmtId="0" fontId="11" fillId="0" borderId="4" xfId="0" applyFont="1" applyBorder="1" applyAlignment="1">
      <alignment horizontal="left" vertical="top" wrapText="1"/>
    </xf>
    <xf numFmtId="0" fontId="11" fillId="0" borderId="6" xfId="0" applyFont="1" applyBorder="1" applyAlignment="1">
      <alignment horizontal="left" vertical="top" wrapText="1"/>
    </xf>
    <xf numFmtId="0" fontId="5" fillId="0" borderId="9" xfId="0" applyFont="1" applyBorder="1"/>
    <xf numFmtId="0" fontId="11" fillId="0" borderId="9" xfId="0" applyFont="1" applyBorder="1" applyAlignment="1">
      <alignment horizontal="left" vertical="top" wrapText="1"/>
    </xf>
    <xf numFmtId="0" fontId="11" fillId="0" borderId="8" xfId="0" applyFont="1" applyBorder="1" applyAlignment="1">
      <alignment horizontal="center" vertical="top" wrapText="1"/>
    </xf>
    <xf numFmtId="0" fontId="10" fillId="0" borderId="8" xfId="0" applyFont="1" applyBorder="1" applyAlignment="1">
      <alignment vertical="top"/>
    </xf>
    <xf numFmtId="49" fontId="4" fillId="0" borderId="8" xfId="0" applyNumberFormat="1" applyFont="1" applyBorder="1" applyAlignment="1">
      <alignment horizontal="left" vertical="top"/>
    </xf>
    <xf numFmtId="0" fontId="11" fillId="0" borderId="7" xfId="0" applyFont="1" applyBorder="1" applyAlignment="1">
      <alignment horizontal="left" vertical="top" wrapText="1"/>
    </xf>
    <xf numFmtId="0" fontId="9" fillId="0" borderId="7" xfId="0" applyFont="1" applyBorder="1" applyAlignment="1">
      <alignment horizontal="left" vertical="top" wrapText="1"/>
    </xf>
    <xf numFmtId="0" fontId="13" fillId="0" borderId="10" xfId="0" applyFont="1" applyBorder="1" applyAlignment="1">
      <alignment horizontal="center" vertical="top" wrapText="1"/>
    </xf>
    <xf numFmtId="3" fontId="13" fillId="0" borderId="4" xfId="0" applyNumberFormat="1" applyFont="1" applyBorder="1" applyAlignment="1">
      <alignment horizontal="right" vertical="top"/>
    </xf>
    <xf numFmtId="0" fontId="4" fillId="0" borderId="5" xfId="0" applyFont="1" applyBorder="1" applyAlignment="1">
      <alignment vertical="top" wrapText="1"/>
    </xf>
    <xf numFmtId="0" fontId="11" fillId="0" borderId="2" xfId="0" applyFont="1" applyBorder="1" applyAlignment="1">
      <alignment horizontal="left" vertical="top" wrapText="1"/>
    </xf>
    <xf numFmtId="0" fontId="11" fillId="0" borderId="5" xfId="0" applyFont="1" applyBorder="1" applyAlignment="1">
      <alignment horizontal="center" vertical="top" wrapText="1"/>
    </xf>
    <xf numFmtId="0" fontId="13" fillId="0" borderId="1" xfId="0" applyFont="1" applyBorder="1" applyAlignment="1">
      <alignment horizontal="center" vertical="top" wrapText="1"/>
    </xf>
    <xf numFmtId="3" fontId="13" fillId="0" borderId="5" xfId="0" applyNumberFormat="1" applyFont="1" applyBorder="1" applyAlignment="1">
      <alignment horizontal="right"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0" fontId="4" fillId="0" borderId="5" xfId="0" applyFont="1" applyBorder="1" applyAlignment="1">
      <alignment horizontal="center" vertical="top" wrapText="1"/>
    </xf>
    <xf numFmtId="0" fontId="4" fillId="0" borderId="4" xfId="0" applyFont="1" applyBorder="1" applyAlignment="1">
      <alignment vertical="top" wrapText="1"/>
    </xf>
    <xf numFmtId="0" fontId="16" fillId="0" borderId="4" xfId="0" applyFont="1" applyBorder="1" applyAlignment="1">
      <alignment horizontal="center" vertical="top" wrapText="1"/>
    </xf>
    <xf numFmtId="0" fontId="17" fillId="0" borderId="10" xfId="0" applyFont="1" applyBorder="1" applyAlignment="1">
      <alignment horizontal="center" vertical="top" wrapText="1"/>
    </xf>
    <xf numFmtId="2" fontId="4" fillId="0" borderId="4" xfId="0" applyNumberFormat="1" applyFont="1" applyBorder="1" applyAlignment="1">
      <alignment vertical="top"/>
    </xf>
    <xf numFmtId="0" fontId="4" fillId="0" borderId="4" xfId="0" applyFont="1" applyBorder="1"/>
    <xf numFmtId="3" fontId="11" fillId="0" borderId="4" xfId="0" applyNumberFormat="1" applyFont="1" applyBorder="1" applyAlignment="1">
      <alignment horizontal="center" vertical="top" wrapText="1"/>
    </xf>
    <xf numFmtId="3" fontId="10" fillId="0" borderId="4" xfId="0" applyNumberFormat="1" applyFont="1" applyBorder="1" applyAlignment="1">
      <alignment vertical="top"/>
    </xf>
    <xf numFmtId="0" fontId="11" fillId="0" borderId="8" xfId="0" applyFont="1" applyBorder="1" applyAlignment="1">
      <alignment horizontal="left" vertical="top" wrapText="1"/>
    </xf>
    <xf numFmtId="0" fontId="9" fillId="0" borderId="4" xfId="0" applyFont="1" applyBorder="1" applyAlignment="1">
      <alignment horizontal="left" vertical="top"/>
    </xf>
    <xf numFmtId="0" fontId="5" fillId="0" borderId="0" xfId="0" applyFont="1" applyAlignment="1">
      <alignment vertical="top" wrapText="1"/>
    </xf>
    <xf numFmtId="0" fontId="6" fillId="0" borderId="0" xfId="0" applyFont="1" applyAlignment="1">
      <alignment vertical="top" wrapText="1"/>
    </xf>
    <xf numFmtId="0" fontId="4" fillId="2" borderId="4" xfId="0" applyFont="1" applyFill="1" applyBorder="1" applyAlignment="1">
      <alignment vertical="top" wrapText="1"/>
    </xf>
    <xf numFmtId="17" fontId="4" fillId="0" borderId="4" xfId="0" applyNumberFormat="1" applyFont="1" applyBorder="1" applyAlignment="1">
      <alignment vertical="top" wrapText="1"/>
    </xf>
    <xf numFmtId="0" fontId="4" fillId="2" borderId="4" xfId="0" applyFont="1" applyFill="1" applyBorder="1" applyAlignment="1">
      <alignment vertical="top"/>
    </xf>
  </cellXfs>
  <cellStyles count="3">
    <cellStyle name="Normal_CEI_Cost_v2.00_UK"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5"/>
  <sheetViews>
    <sheetView tabSelected="1" topLeftCell="A22" zoomScale="90" zoomScaleNormal="90" workbookViewId="0">
      <pane ySplit="2" topLeftCell="A30" activePane="bottomLeft" state="frozen"/>
      <selection activeCell="A22" sqref="A22"/>
      <selection pane="bottomLeft" activeCell="AA33" sqref="AA33"/>
    </sheetView>
  </sheetViews>
  <sheetFormatPr defaultRowHeight="12" x14ac:dyDescent="0.2"/>
  <cols>
    <col min="1" max="1" width="7.28515625" style="1" customWidth="1"/>
    <col min="2" max="2" width="47.28515625" style="2" customWidth="1"/>
    <col min="3" max="3" width="60.7109375" style="2" customWidth="1"/>
    <col min="4" max="4" width="13.28515625" style="2" customWidth="1"/>
    <col min="5" max="5" width="11.140625" style="2" customWidth="1"/>
    <col min="6" max="6" width="12.28515625" style="2" customWidth="1"/>
    <col min="7" max="7" width="16.28515625" style="3" customWidth="1"/>
    <col min="8" max="8" width="24.7109375" style="4" hidden="1" customWidth="1"/>
    <col min="9" max="9" width="19" style="4" hidden="1" customWidth="1"/>
    <col min="10" max="10" width="41.28515625" style="4" hidden="1" customWidth="1"/>
    <col min="11" max="13" width="0" style="4" hidden="1" customWidth="1"/>
    <col min="14" max="14" width="15.5703125" style="4" hidden="1" customWidth="1"/>
    <col min="15" max="15" width="14.28515625" style="4" hidden="1" customWidth="1"/>
    <col min="16" max="16" width="0" style="4" hidden="1" customWidth="1"/>
    <col min="17" max="17" width="13.140625" style="4" hidden="1" customWidth="1"/>
    <col min="18" max="22" width="0" style="4" hidden="1" customWidth="1"/>
    <col min="23" max="23" width="20" style="44" customWidth="1"/>
    <col min="24" max="24" width="13.85546875" style="4" customWidth="1"/>
    <col min="25" max="25" width="20.85546875" style="4" customWidth="1"/>
    <col min="26" max="26" width="13.5703125" style="105" customWidth="1"/>
    <col min="27" max="27" width="12.28515625" style="105" customWidth="1"/>
    <col min="28" max="28" width="13.28515625" style="105" customWidth="1"/>
    <col min="29" max="29" width="15.42578125" style="105" customWidth="1"/>
    <col min="30" max="30" width="16.42578125" style="4" customWidth="1"/>
    <col min="31" max="255" width="9.140625" style="4"/>
    <col min="256" max="256" width="6.85546875" style="4" customWidth="1"/>
    <col min="257" max="257" width="59.42578125" style="4" customWidth="1"/>
    <col min="258" max="258" width="21.42578125" style="4" customWidth="1"/>
    <col min="259" max="259" width="13.85546875" style="4" customWidth="1"/>
    <col min="260" max="260" width="12.28515625" style="4" customWidth="1"/>
    <col min="261" max="261" width="16.28515625" style="4" customWidth="1"/>
    <col min="262" max="276" width="0" style="4" hidden="1" customWidth="1"/>
    <col min="277" max="277" width="14.7109375" style="4" bestFit="1" customWidth="1"/>
    <col min="278" max="278" width="12.42578125" style="4" customWidth="1"/>
    <col min="279" max="279" width="11.42578125" style="4" customWidth="1"/>
    <col min="280" max="511" width="9.140625" style="4"/>
    <col min="512" max="512" width="6.85546875" style="4" customWidth="1"/>
    <col min="513" max="513" width="59.42578125" style="4" customWidth="1"/>
    <col min="514" max="514" width="21.42578125" style="4" customWidth="1"/>
    <col min="515" max="515" width="13.85546875" style="4" customWidth="1"/>
    <col min="516" max="516" width="12.28515625" style="4" customWidth="1"/>
    <col min="517" max="517" width="16.28515625" style="4" customWidth="1"/>
    <col min="518" max="532" width="0" style="4" hidden="1" customWidth="1"/>
    <col min="533" max="533" width="14.7109375" style="4" bestFit="1" customWidth="1"/>
    <col min="534" max="534" width="12.42578125" style="4" customWidth="1"/>
    <col min="535" max="535" width="11.42578125" style="4" customWidth="1"/>
    <col min="536" max="767" width="9.140625" style="4"/>
    <col min="768" max="768" width="6.85546875" style="4" customWidth="1"/>
    <col min="769" max="769" width="59.42578125" style="4" customWidth="1"/>
    <col min="770" max="770" width="21.42578125" style="4" customWidth="1"/>
    <col min="771" max="771" width="13.85546875" style="4" customWidth="1"/>
    <col min="772" max="772" width="12.28515625" style="4" customWidth="1"/>
    <col min="773" max="773" width="16.28515625" style="4" customWidth="1"/>
    <col min="774" max="788" width="0" style="4" hidden="1" customWidth="1"/>
    <col min="789" max="789" width="14.7109375" style="4" bestFit="1" customWidth="1"/>
    <col min="790" max="790" width="12.42578125" style="4" customWidth="1"/>
    <col min="791" max="791" width="11.42578125" style="4" customWidth="1"/>
    <col min="792" max="1023" width="9.140625" style="4"/>
    <col min="1024" max="1024" width="6.85546875" style="4" customWidth="1"/>
    <col min="1025" max="1025" width="59.42578125" style="4" customWidth="1"/>
    <col min="1026" max="1026" width="21.42578125" style="4" customWidth="1"/>
    <col min="1027" max="1027" width="13.85546875" style="4" customWidth="1"/>
    <col min="1028" max="1028" width="12.28515625" style="4" customWidth="1"/>
    <col min="1029" max="1029" width="16.28515625" style="4" customWidth="1"/>
    <col min="1030" max="1044" width="0" style="4" hidden="1" customWidth="1"/>
    <col min="1045" max="1045" width="14.7109375" style="4" bestFit="1" customWidth="1"/>
    <col min="1046" max="1046" width="12.42578125" style="4" customWidth="1"/>
    <col min="1047" max="1047" width="11.42578125" style="4" customWidth="1"/>
    <col min="1048" max="1279" width="9.140625" style="4"/>
    <col min="1280" max="1280" width="6.85546875" style="4" customWidth="1"/>
    <col min="1281" max="1281" width="59.42578125" style="4" customWidth="1"/>
    <col min="1282" max="1282" width="21.42578125" style="4" customWidth="1"/>
    <col min="1283" max="1283" width="13.85546875" style="4" customWidth="1"/>
    <col min="1284" max="1284" width="12.28515625" style="4" customWidth="1"/>
    <col min="1285" max="1285" width="16.28515625" style="4" customWidth="1"/>
    <col min="1286" max="1300" width="0" style="4" hidden="1" customWidth="1"/>
    <col min="1301" max="1301" width="14.7109375" style="4" bestFit="1" customWidth="1"/>
    <col min="1302" max="1302" width="12.42578125" style="4" customWidth="1"/>
    <col min="1303" max="1303" width="11.42578125" style="4" customWidth="1"/>
    <col min="1304" max="1535" width="9.140625" style="4"/>
    <col min="1536" max="1536" width="6.85546875" style="4" customWidth="1"/>
    <col min="1537" max="1537" width="59.42578125" style="4" customWidth="1"/>
    <col min="1538" max="1538" width="21.42578125" style="4" customWidth="1"/>
    <col min="1539" max="1539" width="13.85546875" style="4" customWidth="1"/>
    <col min="1540" max="1540" width="12.28515625" style="4" customWidth="1"/>
    <col min="1541" max="1541" width="16.28515625" style="4" customWidth="1"/>
    <col min="1542" max="1556" width="0" style="4" hidden="1" customWidth="1"/>
    <col min="1557" max="1557" width="14.7109375" style="4" bestFit="1" customWidth="1"/>
    <col min="1558" max="1558" width="12.42578125" style="4" customWidth="1"/>
    <col min="1559" max="1559" width="11.42578125" style="4" customWidth="1"/>
    <col min="1560" max="1791" width="9.140625" style="4"/>
    <col min="1792" max="1792" width="6.85546875" style="4" customWidth="1"/>
    <col min="1793" max="1793" width="59.42578125" style="4" customWidth="1"/>
    <col min="1794" max="1794" width="21.42578125" style="4" customWidth="1"/>
    <col min="1795" max="1795" width="13.85546875" style="4" customWidth="1"/>
    <col min="1796" max="1796" width="12.28515625" style="4" customWidth="1"/>
    <col min="1797" max="1797" width="16.28515625" style="4" customWidth="1"/>
    <col min="1798" max="1812" width="0" style="4" hidden="1" customWidth="1"/>
    <col min="1813" max="1813" width="14.7109375" style="4" bestFit="1" customWidth="1"/>
    <col min="1814" max="1814" width="12.42578125" style="4" customWidth="1"/>
    <col min="1815" max="1815" width="11.42578125" style="4" customWidth="1"/>
    <col min="1816" max="2047" width="9.140625" style="4"/>
    <col min="2048" max="2048" width="6.85546875" style="4" customWidth="1"/>
    <col min="2049" max="2049" width="59.42578125" style="4" customWidth="1"/>
    <col min="2050" max="2050" width="21.42578125" style="4" customWidth="1"/>
    <col min="2051" max="2051" width="13.85546875" style="4" customWidth="1"/>
    <col min="2052" max="2052" width="12.28515625" style="4" customWidth="1"/>
    <col min="2053" max="2053" width="16.28515625" style="4" customWidth="1"/>
    <col min="2054" max="2068" width="0" style="4" hidden="1" customWidth="1"/>
    <col min="2069" max="2069" width="14.7109375" style="4" bestFit="1" customWidth="1"/>
    <col min="2070" max="2070" width="12.42578125" style="4" customWidth="1"/>
    <col min="2071" max="2071" width="11.42578125" style="4" customWidth="1"/>
    <col min="2072" max="2303" width="9.140625" style="4"/>
    <col min="2304" max="2304" width="6.85546875" style="4" customWidth="1"/>
    <col min="2305" max="2305" width="59.42578125" style="4" customWidth="1"/>
    <col min="2306" max="2306" width="21.42578125" style="4" customWidth="1"/>
    <col min="2307" max="2307" width="13.85546875" style="4" customWidth="1"/>
    <col min="2308" max="2308" width="12.28515625" style="4" customWidth="1"/>
    <col min="2309" max="2309" width="16.28515625" style="4" customWidth="1"/>
    <col min="2310" max="2324" width="0" style="4" hidden="1" customWidth="1"/>
    <col min="2325" max="2325" width="14.7109375" style="4" bestFit="1" customWidth="1"/>
    <col min="2326" max="2326" width="12.42578125" style="4" customWidth="1"/>
    <col min="2327" max="2327" width="11.42578125" style="4" customWidth="1"/>
    <col min="2328" max="2559" width="9.140625" style="4"/>
    <col min="2560" max="2560" width="6.85546875" style="4" customWidth="1"/>
    <col min="2561" max="2561" width="59.42578125" style="4" customWidth="1"/>
    <col min="2562" max="2562" width="21.42578125" style="4" customWidth="1"/>
    <col min="2563" max="2563" width="13.85546875" style="4" customWidth="1"/>
    <col min="2564" max="2564" width="12.28515625" style="4" customWidth="1"/>
    <col min="2565" max="2565" width="16.28515625" style="4" customWidth="1"/>
    <col min="2566" max="2580" width="0" style="4" hidden="1" customWidth="1"/>
    <col min="2581" max="2581" width="14.7109375" style="4" bestFit="1" customWidth="1"/>
    <col min="2582" max="2582" width="12.42578125" style="4" customWidth="1"/>
    <col min="2583" max="2583" width="11.42578125" style="4" customWidth="1"/>
    <col min="2584" max="2815" width="9.140625" style="4"/>
    <col min="2816" max="2816" width="6.85546875" style="4" customWidth="1"/>
    <col min="2817" max="2817" width="59.42578125" style="4" customWidth="1"/>
    <col min="2818" max="2818" width="21.42578125" style="4" customWidth="1"/>
    <col min="2819" max="2819" width="13.85546875" style="4" customWidth="1"/>
    <col min="2820" max="2820" width="12.28515625" style="4" customWidth="1"/>
    <col min="2821" max="2821" width="16.28515625" style="4" customWidth="1"/>
    <col min="2822" max="2836" width="0" style="4" hidden="1" customWidth="1"/>
    <col min="2837" max="2837" width="14.7109375" style="4" bestFit="1" customWidth="1"/>
    <col min="2838" max="2838" width="12.42578125" style="4" customWidth="1"/>
    <col min="2839" max="2839" width="11.42578125" style="4" customWidth="1"/>
    <col min="2840" max="3071" width="9.140625" style="4"/>
    <col min="3072" max="3072" width="6.85546875" style="4" customWidth="1"/>
    <col min="3073" max="3073" width="59.42578125" style="4" customWidth="1"/>
    <col min="3074" max="3074" width="21.42578125" style="4" customWidth="1"/>
    <col min="3075" max="3075" width="13.85546875" style="4" customWidth="1"/>
    <col min="3076" max="3076" width="12.28515625" style="4" customWidth="1"/>
    <col min="3077" max="3077" width="16.28515625" style="4" customWidth="1"/>
    <col min="3078" max="3092" width="0" style="4" hidden="1" customWidth="1"/>
    <col min="3093" max="3093" width="14.7109375" style="4" bestFit="1" customWidth="1"/>
    <col min="3094" max="3094" width="12.42578125" style="4" customWidth="1"/>
    <col min="3095" max="3095" width="11.42578125" style="4" customWidth="1"/>
    <col min="3096" max="3327" width="9.140625" style="4"/>
    <col min="3328" max="3328" width="6.85546875" style="4" customWidth="1"/>
    <col min="3329" max="3329" width="59.42578125" style="4" customWidth="1"/>
    <col min="3330" max="3330" width="21.42578125" style="4" customWidth="1"/>
    <col min="3331" max="3331" width="13.85546875" style="4" customWidth="1"/>
    <col min="3332" max="3332" width="12.28515625" style="4" customWidth="1"/>
    <col min="3333" max="3333" width="16.28515625" style="4" customWidth="1"/>
    <col min="3334" max="3348" width="0" style="4" hidden="1" customWidth="1"/>
    <col min="3349" max="3349" width="14.7109375" style="4" bestFit="1" customWidth="1"/>
    <col min="3350" max="3350" width="12.42578125" style="4" customWidth="1"/>
    <col min="3351" max="3351" width="11.42578125" style="4" customWidth="1"/>
    <col min="3352" max="3583" width="9.140625" style="4"/>
    <col min="3584" max="3584" width="6.85546875" style="4" customWidth="1"/>
    <col min="3585" max="3585" width="59.42578125" style="4" customWidth="1"/>
    <col min="3586" max="3586" width="21.42578125" style="4" customWidth="1"/>
    <col min="3587" max="3587" width="13.85546875" style="4" customWidth="1"/>
    <col min="3588" max="3588" width="12.28515625" style="4" customWidth="1"/>
    <col min="3589" max="3589" width="16.28515625" style="4" customWidth="1"/>
    <col min="3590" max="3604" width="0" style="4" hidden="1" customWidth="1"/>
    <col min="3605" max="3605" width="14.7109375" style="4" bestFit="1" customWidth="1"/>
    <col min="3606" max="3606" width="12.42578125" style="4" customWidth="1"/>
    <col min="3607" max="3607" width="11.42578125" style="4" customWidth="1"/>
    <col min="3608" max="3839" width="9.140625" style="4"/>
    <col min="3840" max="3840" width="6.85546875" style="4" customWidth="1"/>
    <col min="3841" max="3841" width="59.42578125" style="4" customWidth="1"/>
    <col min="3842" max="3842" width="21.42578125" style="4" customWidth="1"/>
    <col min="3843" max="3843" width="13.85546875" style="4" customWidth="1"/>
    <col min="3844" max="3844" width="12.28515625" style="4" customWidth="1"/>
    <col min="3845" max="3845" width="16.28515625" style="4" customWidth="1"/>
    <col min="3846" max="3860" width="0" style="4" hidden="1" customWidth="1"/>
    <col min="3861" max="3861" width="14.7109375" style="4" bestFit="1" customWidth="1"/>
    <col min="3862" max="3862" width="12.42578125" style="4" customWidth="1"/>
    <col min="3863" max="3863" width="11.42578125" style="4" customWidth="1"/>
    <col min="3864" max="4095" width="9.140625" style="4"/>
    <col min="4096" max="4096" width="6.85546875" style="4" customWidth="1"/>
    <col min="4097" max="4097" width="59.42578125" style="4" customWidth="1"/>
    <col min="4098" max="4098" width="21.42578125" style="4" customWidth="1"/>
    <col min="4099" max="4099" width="13.85546875" style="4" customWidth="1"/>
    <col min="4100" max="4100" width="12.28515625" style="4" customWidth="1"/>
    <col min="4101" max="4101" width="16.28515625" style="4" customWidth="1"/>
    <col min="4102" max="4116" width="0" style="4" hidden="1" customWidth="1"/>
    <col min="4117" max="4117" width="14.7109375" style="4" bestFit="1" customWidth="1"/>
    <col min="4118" max="4118" width="12.42578125" style="4" customWidth="1"/>
    <col min="4119" max="4119" width="11.42578125" style="4" customWidth="1"/>
    <col min="4120" max="4351" width="9.140625" style="4"/>
    <col min="4352" max="4352" width="6.85546875" style="4" customWidth="1"/>
    <col min="4353" max="4353" width="59.42578125" style="4" customWidth="1"/>
    <col min="4354" max="4354" width="21.42578125" style="4" customWidth="1"/>
    <col min="4355" max="4355" width="13.85546875" style="4" customWidth="1"/>
    <col min="4356" max="4356" width="12.28515625" style="4" customWidth="1"/>
    <col min="4357" max="4357" width="16.28515625" style="4" customWidth="1"/>
    <col min="4358" max="4372" width="0" style="4" hidden="1" customWidth="1"/>
    <col min="4373" max="4373" width="14.7109375" style="4" bestFit="1" customWidth="1"/>
    <col min="4374" max="4374" width="12.42578125" style="4" customWidth="1"/>
    <col min="4375" max="4375" width="11.42578125" style="4" customWidth="1"/>
    <col min="4376" max="4607" width="9.140625" style="4"/>
    <col min="4608" max="4608" width="6.85546875" style="4" customWidth="1"/>
    <col min="4609" max="4609" width="59.42578125" style="4" customWidth="1"/>
    <col min="4610" max="4610" width="21.42578125" style="4" customWidth="1"/>
    <col min="4611" max="4611" width="13.85546875" style="4" customWidth="1"/>
    <col min="4612" max="4612" width="12.28515625" style="4" customWidth="1"/>
    <col min="4613" max="4613" width="16.28515625" style="4" customWidth="1"/>
    <col min="4614" max="4628" width="0" style="4" hidden="1" customWidth="1"/>
    <col min="4629" max="4629" width="14.7109375" style="4" bestFit="1" customWidth="1"/>
    <col min="4630" max="4630" width="12.42578125" style="4" customWidth="1"/>
    <col min="4631" max="4631" width="11.42578125" style="4" customWidth="1"/>
    <col min="4632" max="4863" width="9.140625" style="4"/>
    <col min="4864" max="4864" width="6.85546875" style="4" customWidth="1"/>
    <col min="4865" max="4865" width="59.42578125" style="4" customWidth="1"/>
    <col min="4866" max="4866" width="21.42578125" style="4" customWidth="1"/>
    <col min="4867" max="4867" width="13.85546875" style="4" customWidth="1"/>
    <col min="4868" max="4868" width="12.28515625" style="4" customWidth="1"/>
    <col min="4869" max="4869" width="16.28515625" style="4" customWidth="1"/>
    <col min="4870" max="4884" width="0" style="4" hidden="1" customWidth="1"/>
    <col min="4885" max="4885" width="14.7109375" style="4" bestFit="1" customWidth="1"/>
    <col min="4886" max="4886" width="12.42578125" style="4" customWidth="1"/>
    <col min="4887" max="4887" width="11.42578125" style="4" customWidth="1"/>
    <col min="4888" max="5119" width="9.140625" style="4"/>
    <col min="5120" max="5120" width="6.85546875" style="4" customWidth="1"/>
    <col min="5121" max="5121" width="59.42578125" style="4" customWidth="1"/>
    <col min="5122" max="5122" width="21.42578125" style="4" customWidth="1"/>
    <col min="5123" max="5123" width="13.85546875" style="4" customWidth="1"/>
    <col min="5124" max="5124" width="12.28515625" style="4" customWidth="1"/>
    <col min="5125" max="5125" width="16.28515625" style="4" customWidth="1"/>
    <col min="5126" max="5140" width="0" style="4" hidden="1" customWidth="1"/>
    <col min="5141" max="5141" width="14.7109375" style="4" bestFit="1" customWidth="1"/>
    <col min="5142" max="5142" width="12.42578125" style="4" customWidth="1"/>
    <col min="5143" max="5143" width="11.42578125" style="4" customWidth="1"/>
    <col min="5144" max="5375" width="9.140625" style="4"/>
    <col min="5376" max="5376" width="6.85546875" style="4" customWidth="1"/>
    <col min="5377" max="5377" width="59.42578125" style="4" customWidth="1"/>
    <col min="5378" max="5378" width="21.42578125" style="4" customWidth="1"/>
    <col min="5379" max="5379" width="13.85546875" style="4" customWidth="1"/>
    <col min="5380" max="5380" width="12.28515625" style="4" customWidth="1"/>
    <col min="5381" max="5381" width="16.28515625" style="4" customWidth="1"/>
    <col min="5382" max="5396" width="0" style="4" hidden="1" customWidth="1"/>
    <col min="5397" max="5397" width="14.7109375" style="4" bestFit="1" customWidth="1"/>
    <col min="5398" max="5398" width="12.42578125" style="4" customWidth="1"/>
    <col min="5399" max="5399" width="11.42578125" style="4" customWidth="1"/>
    <col min="5400" max="5631" width="9.140625" style="4"/>
    <col min="5632" max="5632" width="6.85546875" style="4" customWidth="1"/>
    <col min="5633" max="5633" width="59.42578125" style="4" customWidth="1"/>
    <col min="5634" max="5634" width="21.42578125" style="4" customWidth="1"/>
    <col min="5635" max="5635" width="13.85546875" style="4" customWidth="1"/>
    <col min="5636" max="5636" width="12.28515625" style="4" customWidth="1"/>
    <col min="5637" max="5637" width="16.28515625" style="4" customWidth="1"/>
    <col min="5638" max="5652" width="0" style="4" hidden="1" customWidth="1"/>
    <col min="5653" max="5653" width="14.7109375" style="4" bestFit="1" customWidth="1"/>
    <col min="5654" max="5654" width="12.42578125" style="4" customWidth="1"/>
    <col min="5655" max="5655" width="11.42578125" style="4" customWidth="1"/>
    <col min="5656" max="5887" width="9.140625" style="4"/>
    <col min="5888" max="5888" width="6.85546875" style="4" customWidth="1"/>
    <col min="5889" max="5889" width="59.42578125" style="4" customWidth="1"/>
    <col min="5890" max="5890" width="21.42578125" style="4" customWidth="1"/>
    <col min="5891" max="5891" width="13.85546875" style="4" customWidth="1"/>
    <col min="5892" max="5892" width="12.28515625" style="4" customWidth="1"/>
    <col min="5893" max="5893" width="16.28515625" style="4" customWidth="1"/>
    <col min="5894" max="5908" width="0" style="4" hidden="1" customWidth="1"/>
    <col min="5909" max="5909" width="14.7109375" style="4" bestFit="1" customWidth="1"/>
    <col min="5910" max="5910" width="12.42578125" style="4" customWidth="1"/>
    <col min="5911" max="5911" width="11.42578125" style="4" customWidth="1"/>
    <col min="5912" max="6143" width="9.140625" style="4"/>
    <col min="6144" max="6144" width="6.85546875" style="4" customWidth="1"/>
    <col min="6145" max="6145" width="59.42578125" style="4" customWidth="1"/>
    <col min="6146" max="6146" width="21.42578125" style="4" customWidth="1"/>
    <col min="6147" max="6147" width="13.85546875" style="4" customWidth="1"/>
    <col min="6148" max="6148" width="12.28515625" style="4" customWidth="1"/>
    <col min="6149" max="6149" width="16.28515625" style="4" customWidth="1"/>
    <col min="6150" max="6164" width="0" style="4" hidden="1" customWidth="1"/>
    <col min="6165" max="6165" width="14.7109375" style="4" bestFit="1" customWidth="1"/>
    <col min="6166" max="6166" width="12.42578125" style="4" customWidth="1"/>
    <col min="6167" max="6167" width="11.42578125" style="4" customWidth="1"/>
    <col min="6168" max="6399" width="9.140625" style="4"/>
    <col min="6400" max="6400" width="6.85546875" style="4" customWidth="1"/>
    <col min="6401" max="6401" width="59.42578125" style="4" customWidth="1"/>
    <col min="6402" max="6402" width="21.42578125" style="4" customWidth="1"/>
    <col min="6403" max="6403" width="13.85546875" style="4" customWidth="1"/>
    <col min="6404" max="6404" width="12.28515625" style="4" customWidth="1"/>
    <col min="6405" max="6405" width="16.28515625" style="4" customWidth="1"/>
    <col min="6406" max="6420" width="0" style="4" hidden="1" customWidth="1"/>
    <col min="6421" max="6421" width="14.7109375" style="4" bestFit="1" customWidth="1"/>
    <col min="6422" max="6422" width="12.42578125" style="4" customWidth="1"/>
    <col min="6423" max="6423" width="11.42578125" style="4" customWidth="1"/>
    <col min="6424" max="6655" width="9.140625" style="4"/>
    <col min="6656" max="6656" width="6.85546875" style="4" customWidth="1"/>
    <col min="6657" max="6657" width="59.42578125" style="4" customWidth="1"/>
    <col min="6658" max="6658" width="21.42578125" style="4" customWidth="1"/>
    <col min="6659" max="6659" width="13.85546875" style="4" customWidth="1"/>
    <col min="6660" max="6660" width="12.28515625" style="4" customWidth="1"/>
    <col min="6661" max="6661" width="16.28515625" style="4" customWidth="1"/>
    <col min="6662" max="6676" width="0" style="4" hidden="1" customWidth="1"/>
    <col min="6677" max="6677" width="14.7109375" style="4" bestFit="1" customWidth="1"/>
    <col min="6678" max="6678" width="12.42578125" style="4" customWidth="1"/>
    <col min="6679" max="6679" width="11.42578125" style="4" customWidth="1"/>
    <col min="6680" max="6911" width="9.140625" style="4"/>
    <col min="6912" max="6912" width="6.85546875" style="4" customWidth="1"/>
    <col min="6913" max="6913" width="59.42578125" style="4" customWidth="1"/>
    <col min="6914" max="6914" width="21.42578125" style="4" customWidth="1"/>
    <col min="6915" max="6915" width="13.85546875" style="4" customWidth="1"/>
    <col min="6916" max="6916" width="12.28515625" style="4" customWidth="1"/>
    <col min="6917" max="6917" width="16.28515625" style="4" customWidth="1"/>
    <col min="6918" max="6932" width="0" style="4" hidden="1" customWidth="1"/>
    <col min="6933" max="6933" width="14.7109375" style="4" bestFit="1" customWidth="1"/>
    <col min="6934" max="6934" width="12.42578125" style="4" customWidth="1"/>
    <col min="6935" max="6935" width="11.42578125" style="4" customWidth="1"/>
    <col min="6936" max="7167" width="9.140625" style="4"/>
    <col min="7168" max="7168" width="6.85546875" style="4" customWidth="1"/>
    <col min="7169" max="7169" width="59.42578125" style="4" customWidth="1"/>
    <col min="7170" max="7170" width="21.42578125" style="4" customWidth="1"/>
    <col min="7171" max="7171" width="13.85546875" style="4" customWidth="1"/>
    <col min="7172" max="7172" width="12.28515625" style="4" customWidth="1"/>
    <col min="7173" max="7173" width="16.28515625" style="4" customWidth="1"/>
    <col min="7174" max="7188" width="0" style="4" hidden="1" customWidth="1"/>
    <col min="7189" max="7189" width="14.7109375" style="4" bestFit="1" customWidth="1"/>
    <col min="7190" max="7190" width="12.42578125" style="4" customWidth="1"/>
    <col min="7191" max="7191" width="11.42578125" style="4" customWidth="1"/>
    <col min="7192" max="7423" width="9.140625" style="4"/>
    <col min="7424" max="7424" width="6.85546875" style="4" customWidth="1"/>
    <col min="7425" max="7425" width="59.42578125" style="4" customWidth="1"/>
    <col min="7426" max="7426" width="21.42578125" style="4" customWidth="1"/>
    <col min="7427" max="7427" width="13.85546875" style="4" customWidth="1"/>
    <col min="7428" max="7428" width="12.28515625" style="4" customWidth="1"/>
    <col min="7429" max="7429" width="16.28515625" style="4" customWidth="1"/>
    <col min="7430" max="7444" width="0" style="4" hidden="1" customWidth="1"/>
    <col min="7445" max="7445" width="14.7109375" style="4" bestFit="1" customWidth="1"/>
    <col min="7446" max="7446" width="12.42578125" style="4" customWidth="1"/>
    <col min="7447" max="7447" width="11.42578125" style="4" customWidth="1"/>
    <col min="7448" max="7679" width="9.140625" style="4"/>
    <col min="7680" max="7680" width="6.85546875" style="4" customWidth="1"/>
    <col min="7681" max="7681" width="59.42578125" style="4" customWidth="1"/>
    <col min="7682" max="7682" width="21.42578125" style="4" customWidth="1"/>
    <col min="7683" max="7683" width="13.85546875" style="4" customWidth="1"/>
    <col min="7684" max="7684" width="12.28515625" style="4" customWidth="1"/>
    <col min="7685" max="7685" width="16.28515625" style="4" customWidth="1"/>
    <col min="7686" max="7700" width="0" style="4" hidden="1" customWidth="1"/>
    <col min="7701" max="7701" width="14.7109375" style="4" bestFit="1" customWidth="1"/>
    <col min="7702" max="7702" width="12.42578125" style="4" customWidth="1"/>
    <col min="7703" max="7703" width="11.42578125" style="4" customWidth="1"/>
    <col min="7704" max="7935" width="9.140625" style="4"/>
    <col min="7936" max="7936" width="6.85546875" style="4" customWidth="1"/>
    <col min="7937" max="7937" width="59.42578125" style="4" customWidth="1"/>
    <col min="7938" max="7938" width="21.42578125" style="4" customWidth="1"/>
    <col min="7939" max="7939" width="13.85546875" style="4" customWidth="1"/>
    <col min="7940" max="7940" width="12.28515625" style="4" customWidth="1"/>
    <col min="7941" max="7941" width="16.28515625" style="4" customWidth="1"/>
    <col min="7942" max="7956" width="0" style="4" hidden="1" customWidth="1"/>
    <col min="7957" max="7957" width="14.7109375" style="4" bestFit="1" customWidth="1"/>
    <col min="7958" max="7958" width="12.42578125" style="4" customWidth="1"/>
    <col min="7959" max="7959" width="11.42578125" style="4" customWidth="1"/>
    <col min="7960" max="8191" width="9.140625" style="4"/>
    <col min="8192" max="8192" width="6.85546875" style="4" customWidth="1"/>
    <col min="8193" max="8193" width="59.42578125" style="4" customWidth="1"/>
    <col min="8194" max="8194" width="21.42578125" style="4" customWidth="1"/>
    <col min="8195" max="8195" width="13.85546875" style="4" customWidth="1"/>
    <col min="8196" max="8196" width="12.28515625" style="4" customWidth="1"/>
    <col min="8197" max="8197" width="16.28515625" style="4" customWidth="1"/>
    <col min="8198" max="8212" width="0" style="4" hidden="1" customWidth="1"/>
    <col min="8213" max="8213" width="14.7109375" style="4" bestFit="1" customWidth="1"/>
    <col min="8214" max="8214" width="12.42578125" style="4" customWidth="1"/>
    <col min="8215" max="8215" width="11.42578125" style="4" customWidth="1"/>
    <col min="8216" max="8447" width="9.140625" style="4"/>
    <col min="8448" max="8448" width="6.85546875" style="4" customWidth="1"/>
    <col min="8449" max="8449" width="59.42578125" style="4" customWidth="1"/>
    <col min="8450" max="8450" width="21.42578125" style="4" customWidth="1"/>
    <col min="8451" max="8451" width="13.85546875" style="4" customWidth="1"/>
    <col min="8452" max="8452" width="12.28515625" style="4" customWidth="1"/>
    <col min="8453" max="8453" width="16.28515625" style="4" customWidth="1"/>
    <col min="8454" max="8468" width="0" style="4" hidden="1" customWidth="1"/>
    <col min="8469" max="8469" width="14.7109375" style="4" bestFit="1" customWidth="1"/>
    <col min="8470" max="8470" width="12.42578125" style="4" customWidth="1"/>
    <col min="8471" max="8471" width="11.42578125" style="4" customWidth="1"/>
    <col min="8472" max="8703" width="9.140625" style="4"/>
    <col min="8704" max="8704" width="6.85546875" style="4" customWidth="1"/>
    <col min="8705" max="8705" width="59.42578125" style="4" customWidth="1"/>
    <col min="8706" max="8706" width="21.42578125" style="4" customWidth="1"/>
    <col min="8707" max="8707" width="13.85546875" style="4" customWidth="1"/>
    <col min="8708" max="8708" width="12.28515625" style="4" customWidth="1"/>
    <col min="8709" max="8709" width="16.28515625" style="4" customWidth="1"/>
    <col min="8710" max="8724" width="0" style="4" hidden="1" customWidth="1"/>
    <col min="8725" max="8725" width="14.7109375" style="4" bestFit="1" customWidth="1"/>
    <col min="8726" max="8726" width="12.42578125" style="4" customWidth="1"/>
    <col min="8727" max="8727" width="11.42578125" style="4" customWidth="1"/>
    <col min="8728" max="8959" width="9.140625" style="4"/>
    <col min="8960" max="8960" width="6.85546875" style="4" customWidth="1"/>
    <col min="8961" max="8961" width="59.42578125" style="4" customWidth="1"/>
    <col min="8962" max="8962" width="21.42578125" style="4" customWidth="1"/>
    <col min="8963" max="8963" width="13.85546875" style="4" customWidth="1"/>
    <col min="8964" max="8964" width="12.28515625" style="4" customWidth="1"/>
    <col min="8965" max="8965" width="16.28515625" style="4" customWidth="1"/>
    <col min="8966" max="8980" width="0" style="4" hidden="1" customWidth="1"/>
    <col min="8981" max="8981" width="14.7109375" style="4" bestFit="1" customWidth="1"/>
    <col min="8982" max="8982" width="12.42578125" style="4" customWidth="1"/>
    <col min="8983" max="8983" width="11.42578125" style="4" customWidth="1"/>
    <col min="8984" max="9215" width="9.140625" style="4"/>
    <col min="9216" max="9216" width="6.85546875" style="4" customWidth="1"/>
    <col min="9217" max="9217" width="59.42578125" style="4" customWidth="1"/>
    <col min="9218" max="9218" width="21.42578125" style="4" customWidth="1"/>
    <col min="9219" max="9219" width="13.85546875" style="4" customWidth="1"/>
    <col min="9220" max="9220" width="12.28515625" style="4" customWidth="1"/>
    <col min="9221" max="9221" width="16.28515625" style="4" customWidth="1"/>
    <col min="9222" max="9236" width="0" style="4" hidden="1" customWidth="1"/>
    <col min="9237" max="9237" width="14.7109375" style="4" bestFit="1" customWidth="1"/>
    <col min="9238" max="9238" width="12.42578125" style="4" customWidth="1"/>
    <col min="9239" max="9239" width="11.42578125" style="4" customWidth="1"/>
    <col min="9240" max="9471" width="9.140625" style="4"/>
    <col min="9472" max="9472" width="6.85546875" style="4" customWidth="1"/>
    <col min="9473" max="9473" width="59.42578125" style="4" customWidth="1"/>
    <col min="9474" max="9474" width="21.42578125" style="4" customWidth="1"/>
    <col min="9475" max="9475" width="13.85546875" style="4" customWidth="1"/>
    <col min="9476" max="9476" width="12.28515625" style="4" customWidth="1"/>
    <col min="9477" max="9477" width="16.28515625" style="4" customWidth="1"/>
    <col min="9478" max="9492" width="0" style="4" hidden="1" customWidth="1"/>
    <col min="9493" max="9493" width="14.7109375" style="4" bestFit="1" customWidth="1"/>
    <col min="9494" max="9494" width="12.42578125" style="4" customWidth="1"/>
    <col min="9495" max="9495" width="11.42578125" style="4" customWidth="1"/>
    <col min="9496" max="9727" width="9.140625" style="4"/>
    <col min="9728" max="9728" width="6.85546875" style="4" customWidth="1"/>
    <col min="9729" max="9729" width="59.42578125" style="4" customWidth="1"/>
    <col min="9730" max="9730" width="21.42578125" style="4" customWidth="1"/>
    <col min="9731" max="9731" width="13.85546875" style="4" customWidth="1"/>
    <col min="9732" max="9732" width="12.28515625" style="4" customWidth="1"/>
    <col min="9733" max="9733" width="16.28515625" style="4" customWidth="1"/>
    <col min="9734" max="9748" width="0" style="4" hidden="1" customWidth="1"/>
    <col min="9749" max="9749" width="14.7109375" style="4" bestFit="1" customWidth="1"/>
    <col min="9750" max="9750" width="12.42578125" style="4" customWidth="1"/>
    <col min="9751" max="9751" width="11.42578125" style="4" customWidth="1"/>
    <col min="9752" max="9983" width="9.140625" style="4"/>
    <col min="9984" max="9984" width="6.85546875" style="4" customWidth="1"/>
    <col min="9985" max="9985" width="59.42578125" style="4" customWidth="1"/>
    <col min="9986" max="9986" width="21.42578125" style="4" customWidth="1"/>
    <col min="9987" max="9987" width="13.85546875" style="4" customWidth="1"/>
    <col min="9988" max="9988" width="12.28515625" style="4" customWidth="1"/>
    <col min="9989" max="9989" width="16.28515625" style="4" customWidth="1"/>
    <col min="9990" max="10004" width="0" style="4" hidden="1" customWidth="1"/>
    <col min="10005" max="10005" width="14.7109375" style="4" bestFit="1" customWidth="1"/>
    <col min="10006" max="10006" width="12.42578125" style="4" customWidth="1"/>
    <col min="10007" max="10007" width="11.42578125" style="4" customWidth="1"/>
    <col min="10008" max="10239" width="9.140625" style="4"/>
    <col min="10240" max="10240" width="6.85546875" style="4" customWidth="1"/>
    <col min="10241" max="10241" width="59.42578125" style="4" customWidth="1"/>
    <col min="10242" max="10242" width="21.42578125" style="4" customWidth="1"/>
    <col min="10243" max="10243" width="13.85546875" style="4" customWidth="1"/>
    <col min="10244" max="10244" width="12.28515625" style="4" customWidth="1"/>
    <col min="10245" max="10245" width="16.28515625" style="4" customWidth="1"/>
    <col min="10246" max="10260" width="0" style="4" hidden="1" customWidth="1"/>
    <col min="10261" max="10261" width="14.7109375" style="4" bestFit="1" customWidth="1"/>
    <col min="10262" max="10262" width="12.42578125" style="4" customWidth="1"/>
    <col min="10263" max="10263" width="11.42578125" style="4" customWidth="1"/>
    <col min="10264" max="10495" width="9.140625" style="4"/>
    <col min="10496" max="10496" width="6.85546875" style="4" customWidth="1"/>
    <col min="10497" max="10497" width="59.42578125" style="4" customWidth="1"/>
    <col min="10498" max="10498" width="21.42578125" style="4" customWidth="1"/>
    <col min="10499" max="10499" width="13.85546875" style="4" customWidth="1"/>
    <col min="10500" max="10500" width="12.28515625" style="4" customWidth="1"/>
    <col min="10501" max="10501" width="16.28515625" style="4" customWidth="1"/>
    <col min="10502" max="10516" width="0" style="4" hidden="1" customWidth="1"/>
    <col min="10517" max="10517" width="14.7109375" style="4" bestFit="1" customWidth="1"/>
    <col min="10518" max="10518" width="12.42578125" style="4" customWidth="1"/>
    <col min="10519" max="10519" width="11.42578125" style="4" customWidth="1"/>
    <col min="10520" max="10751" width="9.140625" style="4"/>
    <col min="10752" max="10752" width="6.85546875" style="4" customWidth="1"/>
    <col min="10753" max="10753" width="59.42578125" style="4" customWidth="1"/>
    <col min="10754" max="10754" width="21.42578125" style="4" customWidth="1"/>
    <col min="10755" max="10755" width="13.85546875" style="4" customWidth="1"/>
    <col min="10756" max="10756" width="12.28515625" style="4" customWidth="1"/>
    <col min="10757" max="10757" width="16.28515625" style="4" customWidth="1"/>
    <col min="10758" max="10772" width="0" style="4" hidden="1" customWidth="1"/>
    <col min="10773" max="10773" width="14.7109375" style="4" bestFit="1" customWidth="1"/>
    <col min="10774" max="10774" width="12.42578125" style="4" customWidth="1"/>
    <col min="10775" max="10775" width="11.42578125" style="4" customWidth="1"/>
    <col min="10776" max="11007" width="9.140625" style="4"/>
    <col min="11008" max="11008" width="6.85546875" style="4" customWidth="1"/>
    <col min="11009" max="11009" width="59.42578125" style="4" customWidth="1"/>
    <col min="11010" max="11010" width="21.42578125" style="4" customWidth="1"/>
    <col min="11011" max="11011" width="13.85546875" style="4" customWidth="1"/>
    <col min="11012" max="11012" width="12.28515625" style="4" customWidth="1"/>
    <col min="11013" max="11013" width="16.28515625" style="4" customWidth="1"/>
    <col min="11014" max="11028" width="0" style="4" hidden="1" customWidth="1"/>
    <col min="11029" max="11029" width="14.7109375" style="4" bestFit="1" customWidth="1"/>
    <col min="11030" max="11030" width="12.42578125" style="4" customWidth="1"/>
    <col min="11031" max="11031" width="11.42578125" style="4" customWidth="1"/>
    <col min="11032" max="11263" width="9.140625" style="4"/>
    <col min="11264" max="11264" width="6.85546875" style="4" customWidth="1"/>
    <col min="11265" max="11265" width="59.42578125" style="4" customWidth="1"/>
    <col min="11266" max="11266" width="21.42578125" style="4" customWidth="1"/>
    <col min="11267" max="11267" width="13.85546875" style="4" customWidth="1"/>
    <col min="11268" max="11268" width="12.28515625" style="4" customWidth="1"/>
    <col min="11269" max="11269" width="16.28515625" style="4" customWidth="1"/>
    <col min="11270" max="11284" width="0" style="4" hidden="1" customWidth="1"/>
    <col min="11285" max="11285" width="14.7109375" style="4" bestFit="1" customWidth="1"/>
    <col min="11286" max="11286" width="12.42578125" style="4" customWidth="1"/>
    <col min="11287" max="11287" width="11.42578125" style="4" customWidth="1"/>
    <col min="11288" max="11519" width="9.140625" style="4"/>
    <col min="11520" max="11520" width="6.85546875" style="4" customWidth="1"/>
    <col min="11521" max="11521" width="59.42578125" style="4" customWidth="1"/>
    <col min="11522" max="11522" width="21.42578125" style="4" customWidth="1"/>
    <col min="11523" max="11523" width="13.85546875" style="4" customWidth="1"/>
    <col min="11524" max="11524" width="12.28515625" style="4" customWidth="1"/>
    <col min="11525" max="11525" width="16.28515625" style="4" customWidth="1"/>
    <col min="11526" max="11540" width="0" style="4" hidden="1" customWidth="1"/>
    <col min="11541" max="11541" width="14.7109375" style="4" bestFit="1" customWidth="1"/>
    <col min="11542" max="11542" width="12.42578125" style="4" customWidth="1"/>
    <col min="11543" max="11543" width="11.42578125" style="4" customWidth="1"/>
    <col min="11544" max="11775" width="9.140625" style="4"/>
    <col min="11776" max="11776" width="6.85546875" style="4" customWidth="1"/>
    <col min="11777" max="11777" width="59.42578125" style="4" customWidth="1"/>
    <col min="11778" max="11778" width="21.42578125" style="4" customWidth="1"/>
    <col min="11779" max="11779" width="13.85546875" style="4" customWidth="1"/>
    <col min="11780" max="11780" width="12.28515625" style="4" customWidth="1"/>
    <col min="11781" max="11781" width="16.28515625" style="4" customWidth="1"/>
    <col min="11782" max="11796" width="0" style="4" hidden="1" customWidth="1"/>
    <col min="11797" max="11797" width="14.7109375" style="4" bestFit="1" customWidth="1"/>
    <col min="11798" max="11798" width="12.42578125" style="4" customWidth="1"/>
    <col min="11799" max="11799" width="11.42578125" style="4" customWidth="1"/>
    <col min="11800" max="12031" width="9.140625" style="4"/>
    <col min="12032" max="12032" width="6.85546875" style="4" customWidth="1"/>
    <col min="12033" max="12033" width="59.42578125" style="4" customWidth="1"/>
    <col min="12034" max="12034" width="21.42578125" style="4" customWidth="1"/>
    <col min="12035" max="12035" width="13.85546875" style="4" customWidth="1"/>
    <col min="12036" max="12036" width="12.28515625" style="4" customWidth="1"/>
    <col min="12037" max="12037" width="16.28515625" style="4" customWidth="1"/>
    <col min="12038" max="12052" width="0" style="4" hidden="1" customWidth="1"/>
    <col min="12053" max="12053" width="14.7109375" style="4" bestFit="1" customWidth="1"/>
    <col min="12054" max="12054" width="12.42578125" style="4" customWidth="1"/>
    <col min="12055" max="12055" width="11.42578125" style="4" customWidth="1"/>
    <col min="12056" max="12287" width="9.140625" style="4"/>
    <col min="12288" max="12288" width="6.85546875" style="4" customWidth="1"/>
    <col min="12289" max="12289" width="59.42578125" style="4" customWidth="1"/>
    <col min="12290" max="12290" width="21.42578125" style="4" customWidth="1"/>
    <col min="12291" max="12291" width="13.85546875" style="4" customWidth="1"/>
    <col min="12292" max="12292" width="12.28515625" style="4" customWidth="1"/>
    <col min="12293" max="12293" width="16.28515625" style="4" customWidth="1"/>
    <col min="12294" max="12308" width="0" style="4" hidden="1" customWidth="1"/>
    <col min="12309" max="12309" width="14.7109375" style="4" bestFit="1" customWidth="1"/>
    <col min="12310" max="12310" width="12.42578125" style="4" customWidth="1"/>
    <col min="12311" max="12311" width="11.42578125" style="4" customWidth="1"/>
    <col min="12312" max="12543" width="9.140625" style="4"/>
    <col min="12544" max="12544" width="6.85546875" style="4" customWidth="1"/>
    <col min="12545" max="12545" width="59.42578125" style="4" customWidth="1"/>
    <col min="12546" max="12546" width="21.42578125" style="4" customWidth="1"/>
    <col min="12547" max="12547" width="13.85546875" style="4" customWidth="1"/>
    <col min="12548" max="12548" width="12.28515625" style="4" customWidth="1"/>
    <col min="12549" max="12549" width="16.28515625" style="4" customWidth="1"/>
    <col min="12550" max="12564" width="0" style="4" hidden="1" customWidth="1"/>
    <col min="12565" max="12565" width="14.7109375" style="4" bestFit="1" customWidth="1"/>
    <col min="12566" max="12566" width="12.42578125" style="4" customWidth="1"/>
    <col min="12567" max="12567" width="11.42578125" style="4" customWidth="1"/>
    <col min="12568" max="12799" width="9.140625" style="4"/>
    <col min="12800" max="12800" width="6.85546875" style="4" customWidth="1"/>
    <col min="12801" max="12801" width="59.42578125" style="4" customWidth="1"/>
    <col min="12802" max="12802" width="21.42578125" style="4" customWidth="1"/>
    <col min="12803" max="12803" width="13.85546875" style="4" customWidth="1"/>
    <col min="12804" max="12804" width="12.28515625" style="4" customWidth="1"/>
    <col min="12805" max="12805" width="16.28515625" style="4" customWidth="1"/>
    <col min="12806" max="12820" width="0" style="4" hidden="1" customWidth="1"/>
    <col min="12821" max="12821" width="14.7109375" style="4" bestFit="1" customWidth="1"/>
    <col min="12822" max="12822" width="12.42578125" style="4" customWidth="1"/>
    <col min="12823" max="12823" width="11.42578125" style="4" customWidth="1"/>
    <col min="12824" max="13055" width="9.140625" style="4"/>
    <col min="13056" max="13056" width="6.85546875" style="4" customWidth="1"/>
    <col min="13057" max="13057" width="59.42578125" style="4" customWidth="1"/>
    <col min="13058" max="13058" width="21.42578125" style="4" customWidth="1"/>
    <col min="13059" max="13059" width="13.85546875" style="4" customWidth="1"/>
    <col min="13060" max="13060" width="12.28515625" style="4" customWidth="1"/>
    <col min="13061" max="13061" width="16.28515625" style="4" customWidth="1"/>
    <col min="13062" max="13076" width="0" style="4" hidden="1" customWidth="1"/>
    <col min="13077" max="13077" width="14.7109375" style="4" bestFit="1" customWidth="1"/>
    <col min="13078" max="13078" width="12.42578125" style="4" customWidth="1"/>
    <col min="13079" max="13079" width="11.42578125" style="4" customWidth="1"/>
    <col min="13080" max="13311" width="9.140625" style="4"/>
    <col min="13312" max="13312" width="6.85546875" style="4" customWidth="1"/>
    <col min="13313" max="13313" width="59.42578125" style="4" customWidth="1"/>
    <col min="13314" max="13314" width="21.42578125" style="4" customWidth="1"/>
    <col min="13315" max="13315" width="13.85546875" style="4" customWidth="1"/>
    <col min="13316" max="13316" width="12.28515625" style="4" customWidth="1"/>
    <col min="13317" max="13317" width="16.28515625" style="4" customWidth="1"/>
    <col min="13318" max="13332" width="0" style="4" hidden="1" customWidth="1"/>
    <col min="13333" max="13333" width="14.7109375" style="4" bestFit="1" customWidth="1"/>
    <col min="13334" max="13334" width="12.42578125" style="4" customWidth="1"/>
    <col min="13335" max="13335" width="11.42578125" style="4" customWidth="1"/>
    <col min="13336" max="13567" width="9.140625" style="4"/>
    <col min="13568" max="13568" width="6.85546875" style="4" customWidth="1"/>
    <col min="13569" max="13569" width="59.42578125" style="4" customWidth="1"/>
    <col min="13570" max="13570" width="21.42578125" style="4" customWidth="1"/>
    <col min="13571" max="13571" width="13.85546875" style="4" customWidth="1"/>
    <col min="13572" max="13572" width="12.28515625" style="4" customWidth="1"/>
    <col min="13573" max="13573" width="16.28515625" style="4" customWidth="1"/>
    <col min="13574" max="13588" width="0" style="4" hidden="1" customWidth="1"/>
    <col min="13589" max="13589" width="14.7109375" style="4" bestFit="1" customWidth="1"/>
    <col min="13590" max="13590" width="12.42578125" style="4" customWidth="1"/>
    <col min="13591" max="13591" width="11.42578125" style="4" customWidth="1"/>
    <col min="13592" max="13823" width="9.140625" style="4"/>
    <col min="13824" max="13824" width="6.85546875" style="4" customWidth="1"/>
    <col min="13825" max="13825" width="59.42578125" style="4" customWidth="1"/>
    <col min="13826" max="13826" width="21.42578125" style="4" customWidth="1"/>
    <col min="13827" max="13827" width="13.85546875" style="4" customWidth="1"/>
    <col min="13828" max="13828" width="12.28515625" style="4" customWidth="1"/>
    <col min="13829" max="13829" width="16.28515625" style="4" customWidth="1"/>
    <col min="13830" max="13844" width="0" style="4" hidden="1" customWidth="1"/>
    <col min="13845" max="13845" width="14.7109375" style="4" bestFit="1" customWidth="1"/>
    <col min="13846" max="13846" width="12.42578125" style="4" customWidth="1"/>
    <col min="13847" max="13847" width="11.42578125" style="4" customWidth="1"/>
    <col min="13848" max="14079" width="9.140625" style="4"/>
    <col min="14080" max="14080" width="6.85546875" style="4" customWidth="1"/>
    <col min="14081" max="14081" width="59.42578125" style="4" customWidth="1"/>
    <col min="14082" max="14082" width="21.42578125" style="4" customWidth="1"/>
    <col min="14083" max="14083" width="13.85546875" style="4" customWidth="1"/>
    <col min="14084" max="14084" width="12.28515625" style="4" customWidth="1"/>
    <col min="14085" max="14085" width="16.28515625" style="4" customWidth="1"/>
    <col min="14086" max="14100" width="0" style="4" hidden="1" customWidth="1"/>
    <col min="14101" max="14101" width="14.7109375" style="4" bestFit="1" customWidth="1"/>
    <col min="14102" max="14102" width="12.42578125" style="4" customWidth="1"/>
    <col min="14103" max="14103" width="11.42578125" style="4" customWidth="1"/>
    <col min="14104" max="14335" width="9.140625" style="4"/>
    <col min="14336" max="14336" width="6.85546875" style="4" customWidth="1"/>
    <col min="14337" max="14337" width="59.42578125" style="4" customWidth="1"/>
    <col min="14338" max="14338" width="21.42578125" style="4" customWidth="1"/>
    <col min="14339" max="14339" width="13.85546875" style="4" customWidth="1"/>
    <col min="14340" max="14340" width="12.28515625" style="4" customWidth="1"/>
    <col min="14341" max="14341" width="16.28515625" style="4" customWidth="1"/>
    <col min="14342" max="14356" width="0" style="4" hidden="1" customWidth="1"/>
    <col min="14357" max="14357" width="14.7109375" style="4" bestFit="1" customWidth="1"/>
    <col min="14358" max="14358" width="12.42578125" style="4" customWidth="1"/>
    <col min="14359" max="14359" width="11.42578125" style="4" customWidth="1"/>
    <col min="14360" max="14591" width="9.140625" style="4"/>
    <col min="14592" max="14592" width="6.85546875" style="4" customWidth="1"/>
    <col min="14593" max="14593" width="59.42578125" style="4" customWidth="1"/>
    <col min="14594" max="14594" width="21.42578125" style="4" customWidth="1"/>
    <col min="14595" max="14595" width="13.85546875" style="4" customWidth="1"/>
    <col min="14596" max="14596" width="12.28515625" style="4" customWidth="1"/>
    <col min="14597" max="14597" width="16.28515625" style="4" customWidth="1"/>
    <col min="14598" max="14612" width="0" style="4" hidden="1" customWidth="1"/>
    <col min="14613" max="14613" width="14.7109375" style="4" bestFit="1" customWidth="1"/>
    <col min="14614" max="14614" width="12.42578125" style="4" customWidth="1"/>
    <col min="14615" max="14615" width="11.42578125" style="4" customWidth="1"/>
    <col min="14616" max="14847" width="9.140625" style="4"/>
    <col min="14848" max="14848" width="6.85546875" style="4" customWidth="1"/>
    <col min="14849" max="14849" width="59.42578125" style="4" customWidth="1"/>
    <col min="14850" max="14850" width="21.42578125" style="4" customWidth="1"/>
    <col min="14851" max="14851" width="13.85546875" style="4" customWidth="1"/>
    <col min="14852" max="14852" width="12.28515625" style="4" customWidth="1"/>
    <col min="14853" max="14853" width="16.28515625" style="4" customWidth="1"/>
    <col min="14854" max="14868" width="0" style="4" hidden="1" customWidth="1"/>
    <col min="14869" max="14869" width="14.7109375" style="4" bestFit="1" customWidth="1"/>
    <col min="14870" max="14870" width="12.42578125" style="4" customWidth="1"/>
    <col min="14871" max="14871" width="11.42578125" style="4" customWidth="1"/>
    <col min="14872" max="15103" width="9.140625" style="4"/>
    <col min="15104" max="15104" width="6.85546875" style="4" customWidth="1"/>
    <col min="15105" max="15105" width="59.42578125" style="4" customWidth="1"/>
    <col min="15106" max="15106" width="21.42578125" style="4" customWidth="1"/>
    <col min="15107" max="15107" width="13.85546875" style="4" customWidth="1"/>
    <col min="15108" max="15108" width="12.28515625" style="4" customWidth="1"/>
    <col min="15109" max="15109" width="16.28515625" style="4" customWidth="1"/>
    <col min="15110" max="15124" width="0" style="4" hidden="1" customWidth="1"/>
    <col min="15125" max="15125" width="14.7109375" style="4" bestFit="1" customWidth="1"/>
    <col min="15126" max="15126" width="12.42578125" style="4" customWidth="1"/>
    <col min="15127" max="15127" width="11.42578125" style="4" customWidth="1"/>
    <col min="15128" max="15359" width="9.140625" style="4"/>
    <col min="15360" max="15360" width="6.85546875" style="4" customWidth="1"/>
    <col min="15361" max="15361" width="59.42578125" style="4" customWidth="1"/>
    <col min="15362" max="15362" width="21.42578125" style="4" customWidth="1"/>
    <col min="15363" max="15363" width="13.85546875" style="4" customWidth="1"/>
    <col min="15364" max="15364" width="12.28515625" style="4" customWidth="1"/>
    <col min="15365" max="15365" width="16.28515625" style="4" customWidth="1"/>
    <col min="15366" max="15380" width="0" style="4" hidden="1" customWidth="1"/>
    <col min="15381" max="15381" width="14.7109375" style="4" bestFit="1" customWidth="1"/>
    <col min="15382" max="15382" width="12.42578125" style="4" customWidth="1"/>
    <col min="15383" max="15383" width="11.42578125" style="4" customWidth="1"/>
    <col min="15384" max="15615" width="9.140625" style="4"/>
    <col min="15616" max="15616" width="6.85546875" style="4" customWidth="1"/>
    <col min="15617" max="15617" width="59.42578125" style="4" customWidth="1"/>
    <col min="15618" max="15618" width="21.42578125" style="4" customWidth="1"/>
    <col min="15619" max="15619" width="13.85546875" style="4" customWidth="1"/>
    <col min="15620" max="15620" width="12.28515625" style="4" customWidth="1"/>
    <col min="15621" max="15621" width="16.28515625" style="4" customWidth="1"/>
    <col min="15622" max="15636" width="0" style="4" hidden="1" customWidth="1"/>
    <col min="15637" max="15637" width="14.7109375" style="4" bestFit="1" customWidth="1"/>
    <col min="15638" max="15638" width="12.42578125" style="4" customWidth="1"/>
    <col min="15639" max="15639" width="11.42578125" style="4" customWidth="1"/>
    <col min="15640" max="15871" width="9.140625" style="4"/>
    <col min="15872" max="15872" width="6.85546875" style="4" customWidth="1"/>
    <col min="15873" max="15873" width="59.42578125" style="4" customWidth="1"/>
    <col min="15874" max="15874" width="21.42578125" style="4" customWidth="1"/>
    <col min="15875" max="15875" width="13.85546875" style="4" customWidth="1"/>
    <col min="15876" max="15876" width="12.28515625" style="4" customWidth="1"/>
    <col min="15877" max="15877" width="16.28515625" style="4" customWidth="1"/>
    <col min="15878" max="15892" width="0" style="4" hidden="1" customWidth="1"/>
    <col min="15893" max="15893" width="14.7109375" style="4" bestFit="1" customWidth="1"/>
    <col min="15894" max="15894" width="12.42578125" style="4" customWidth="1"/>
    <col min="15895" max="15895" width="11.42578125" style="4" customWidth="1"/>
    <col min="15896" max="16127" width="9.140625" style="4"/>
    <col min="16128" max="16128" width="6.85546875" style="4" customWidth="1"/>
    <col min="16129" max="16129" width="59.42578125" style="4" customWidth="1"/>
    <col min="16130" max="16130" width="21.42578125" style="4" customWidth="1"/>
    <col min="16131" max="16131" width="13.85546875" style="4" customWidth="1"/>
    <col min="16132" max="16132" width="12.28515625" style="4" customWidth="1"/>
    <col min="16133" max="16133" width="16.28515625" style="4" customWidth="1"/>
    <col min="16134" max="16148" width="0" style="4" hidden="1" customWidth="1"/>
    <col min="16149" max="16149" width="14.7109375" style="4" bestFit="1" customWidth="1"/>
    <col min="16150" max="16150" width="12.42578125" style="4" customWidth="1"/>
    <col min="16151" max="16151" width="11.42578125" style="4" customWidth="1"/>
    <col min="16152" max="16384" width="9.140625" style="4"/>
  </cols>
  <sheetData>
    <row r="1" spans="1:11" hidden="1" x14ac:dyDescent="0.2">
      <c r="G1" s="3" t="s">
        <v>0</v>
      </c>
    </row>
    <row r="2" spans="1:11" hidden="1" x14ac:dyDescent="0.2">
      <c r="F2" s="2" t="s">
        <v>1</v>
      </c>
    </row>
    <row r="3" spans="1:11" hidden="1" x14ac:dyDescent="0.2">
      <c r="F3" s="2" t="s">
        <v>2</v>
      </c>
    </row>
    <row r="4" spans="1:11" hidden="1" x14ac:dyDescent="0.2">
      <c r="G4" s="3" t="s">
        <v>3</v>
      </c>
    </row>
    <row r="5" spans="1:11" hidden="1" x14ac:dyDescent="0.2"/>
    <row r="6" spans="1:11" hidden="1" x14ac:dyDescent="0.2"/>
    <row r="7" spans="1:11" hidden="1" x14ac:dyDescent="0.2">
      <c r="A7" s="1">
        <v>2024</v>
      </c>
      <c r="D7" s="5"/>
      <c r="E7" s="5"/>
      <c r="F7" s="6" t="s">
        <v>0</v>
      </c>
      <c r="G7" s="7"/>
      <c r="H7" s="8"/>
      <c r="I7" s="8"/>
      <c r="J7" s="8"/>
      <c r="K7" s="8"/>
    </row>
    <row r="8" spans="1:11" hidden="1" x14ac:dyDescent="0.2">
      <c r="D8" s="5"/>
      <c r="E8" s="5"/>
      <c r="F8" s="6" t="s">
        <v>4</v>
      </c>
      <c r="G8" s="7"/>
      <c r="H8" s="8"/>
      <c r="I8" s="8"/>
      <c r="J8" s="8"/>
      <c r="K8" s="8"/>
    </row>
    <row r="9" spans="1:11" hidden="1" x14ac:dyDescent="0.2">
      <c r="D9" s="5"/>
      <c r="E9" s="5" t="s">
        <v>5</v>
      </c>
      <c r="F9" s="6"/>
      <c r="G9" s="7"/>
      <c r="H9" s="8"/>
      <c r="I9" s="8"/>
      <c r="J9" s="8"/>
      <c r="K9" s="8"/>
    </row>
    <row r="10" spans="1:11" hidden="1" x14ac:dyDescent="0.2">
      <c r="D10" s="5"/>
      <c r="E10" s="5"/>
      <c r="F10" s="6"/>
      <c r="G10" s="7" t="s">
        <v>6</v>
      </c>
      <c r="H10" s="8"/>
      <c r="I10" s="8"/>
      <c r="J10" s="8"/>
      <c r="K10" s="8"/>
    </row>
    <row r="11" spans="1:11" hidden="1" x14ac:dyDescent="0.2">
      <c r="B11" s="9" t="s">
        <v>7</v>
      </c>
      <c r="C11" s="9" t="s">
        <v>7</v>
      </c>
      <c r="D11" s="5"/>
      <c r="E11" s="5"/>
      <c r="F11" s="6"/>
      <c r="G11" s="7"/>
      <c r="H11" s="8"/>
      <c r="I11" s="8"/>
      <c r="J11" s="8"/>
      <c r="K11" s="8"/>
    </row>
    <row r="12" spans="1:11" hidden="1" x14ac:dyDescent="0.2">
      <c r="D12" s="5"/>
      <c r="E12" s="5"/>
      <c r="F12" s="6"/>
      <c r="G12" s="7"/>
      <c r="H12" s="8"/>
      <c r="I12" s="8"/>
      <c r="J12" s="8"/>
      <c r="K12" s="8"/>
    </row>
    <row r="13" spans="1:11" hidden="1" x14ac:dyDescent="0.2">
      <c r="D13" s="5"/>
      <c r="E13" s="5"/>
      <c r="F13" s="6"/>
      <c r="G13" s="7"/>
      <c r="H13" s="8"/>
      <c r="I13" s="8"/>
      <c r="J13" s="8"/>
      <c r="K13" s="8"/>
    </row>
    <row r="14" spans="1:11" hidden="1" x14ac:dyDescent="0.2">
      <c r="A14" s="10"/>
      <c r="B14" s="11" t="s">
        <v>8</v>
      </c>
      <c r="C14" s="11" t="s">
        <v>8</v>
      </c>
      <c r="D14" s="12"/>
      <c r="E14" s="12"/>
      <c r="F14" s="13"/>
      <c r="G14" s="14" t="s">
        <v>9</v>
      </c>
      <c r="H14" s="8"/>
      <c r="I14" s="8"/>
      <c r="J14" s="8" t="s">
        <v>10</v>
      </c>
      <c r="K14" s="15">
        <v>3692</v>
      </c>
    </row>
    <row r="15" spans="1:11" hidden="1" x14ac:dyDescent="0.2">
      <c r="A15" s="16"/>
      <c r="B15" s="17" t="s">
        <v>11</v>
      </c>
      <c r="C15" s="17" t="s">
        <v>11</v>
      </c>
      <c r="D15" s="18" t="s">
        <v>12</v>
      </c>
      <c r="E15" s="19" t="s">
        <v>13</v>
      </c>
      <c r="F15" s="20" t="s">
        <v>14</v>
      </c>
      <c r="G15" s="21" t="s">
        <v>15</v>
      </c>
      <c r="H15" s="8"/>
      <c r="I15" s="8"/>
      <c r="J15" s="8"/>
      <c r="K15" s="8"/>
    </row>
    <row r="16" spans="1:11" hidden="1" x14ac:dyDescent="0.2">
      <c r="A16" s="16">
        <v>1</v>
      </c>
      <c r="B16" s="17" t="s">
        <v>16</v>
      </c>
      <c r="C16" s="17" t="s">
        <v>16</v>
      </c>
      <c r="D16" s="19" t="s">
        <v>17</v>
      </c>
      <c r="E16" s="19">
        <v>20</v>
      </c>
      <c r="F16" s="20">
        <v>1000</v>
      </c>
      <c r="G16" s="21">
        <f>E16*F16/1000</f>
        <v>20</v>
      </c>
      <c r="H16" s="8"/>
      <c r="I16" s="8"/>
      <c r="J16" s="8"/>
      <c r="K16" s="8"/>
    </row>
    <row r="17" spans="1:30" hidden="1" x14ac:dyDescent="0.2">
      <c r="A17" s="16">
        <v>2</v>
      </c>
      <c r="B17" s="17" t="s">
        <v>18</v>
      </c>
      <c r="C17" s="17" t="s">
        <v>18</v>
      </c>
      <c r="D17" s="19" t="s">
        <v>17</v>
      </c>
      <c r="E17" s="19">
        <v>446</v>
      </c>
      <c r="F17" s="20">
        <v>1000</v>
      </c>
      <c r="G17" s="21">
        <f>E17*F17/1000</f>
        <v>446</v>
      </c>
      <c r="H17" s="8"/>
      <c r="I17" s="8"/>
      <c r="J17" s="8"/>
      <c r="K17" s="8"/>
    </row>
    <row r="18" spans="1:30" hidden="1" x14ac:dyDescent="0.2">
      <c r="A18" s="16">
        <v>3</v>
      </c>
      <c r="B18" s="22" t="s">
        <v>19</v>
      </c>
      <c r="C18" s="22" t="s">
        <v>19</v>
      </c>
      <c r="D18" s="19" t="s">
        <v>17</v>
      </c>
      <c r="E18" s="19">
        <v>6700</v>
      </c>
      <c r="F18" s="20">
        <v>1000</v>
      </c>
      <c r="G18" s="21">
        <f>E18*F18/1000</f>
        <v>6700</v>
      </c>
      <c r="H18" s="8" t="s">
        <v>20</v>
      </c>
      <c r="I18" s="8"/>
      <c r="J18" s="8"/>
      <c r="K18" s="8"/>
    </row>
    <row r="19" spans="1:30" s="29" customFormat="1" hidden="1" x14ac:dyDescent="0.2">
      <c r="A19" s="23"/>
      <c r="B19" s="24" t="s">
        <v>21</v>
      </c>
      <c r="C19" s="24" t="s">
        <v>21</v>
      </c>
      <c r="D19" s="25"/>
      <c r="E19" s="25">
        <f>SUM(E16:E18)</f>
        <v>7166</v>
      </c>
      <c r="F19" s="26"/>
      <c r="G19" s="27">
        <f>SUM(G15:G18)</f>
        <v>7166</v>
      </c>
      <c r="H19" s="28"/>
      <c r="I19" s="28"/>
      <c r="J19" s="28"/>
      <c r="K19" s="28"/>
      <c r="W19" s="45"/>
      <c r="Z19" s="106"/>
      <c r="AA19" s="106"/>
      <c r="AB19" s="106"/>
      <c r="AC19" s="106"/>
    </row>
    <row r="20" spans="1:30" s="29" customFormat="1" hidden="1" x14ac:dyDescent="0.2">
      <c r="A20" s="30"/>
      <c r="B20" s="9"/>
      <c r="C20" s="9"/>
      <c r="D20" s="31"/>
      <c r="E20" s="31"/>
      <c r="F20" s="32"/>
      <c r="G20" s="33"/>
      <c r="H20" s="28"/>
      <c r="I20" s="28"/>
      <c r="J20" s="28"/>
      <c r="K20" s="28"/>
      <c r="W20" s="45"/>
      <c r="Z20" s="106"/>
      <c r="AA20" s="106"/>
      <c r="AB20" s="106"/>
      <c r="AC20" s="106"/>
    </row>
    <row r="21" spans="1:30" hidden="1" x14ac:dyDescent="0.2">
      <c r="G21" s="2"/>
    </row>
    <row r="22" spans="1:30" x14ac:dyDescent="0.2">
      <c r="G22" s="2"/>
    </row>
    <row r="23" spans="1:30" ht="60" x14ac:dyDescent="0.2">
      <c r="A23" s="34" t="s">
        <v>22</v>
      </c>
      <c r="B23" s="35" t="s">
        <v>60</v>
      </c>
      <c r="C23" s="35" t="s">
        <v>87</v>
      </c>
      <c r="D23" s="36" t="s">
        <v>61</v>
      </c>
      <c r="E23" s="36" t="s">
        <v>62</v>
      </c>
      <c r="F23" s="37" t="s">
        <v>23</v>
      </c>
      <c r="G23" s="38" t="s">
        <v>24</v>
      </c>
      <c r="H23" s="39"/>
      <c r="I23" s="39"/>
      <c r="J23" s="39"/>
      <c r="K23" s="39"/>
      <c r="L23" s="39"/>
      <c r="M23" s="39"/>
      <c r="N23" s="39"/>
      <c r="O23" s="39"/>
      <c r="P23" s="39"/>
      <c r="Q23" s="39"/>
      <c r="R23" s="39"/>
      <c r="S23" s="39"/>
      <c r="T23" s="39"/>
      <c r="U23" s="39"/>
      <c r="V23" s="39"/>
      <c r="W23" s="46" t="s">
        <v>63</v>
      </c>
      <c r="X23" s="34" t="s">
        <v>89</v>
      </c>
      <c r="Y23" s="34" t="s">
        <v>90</v>
      </c>
      <c r="Z23" s="34" t="s">
        <v>164</v>
      </c>
      <c r="AA23" s="34" t="s">
        <v>165</v>
      </c>
      <c r="AB23" s="34" t="s">
        <v>166</v>
      </c>
      <c r="AC23" s="34" t="s">
        <v>167</v>
      </c>
      <c r="AD23" s="34" t="s">
        <v>168</v>
      </c>
    </row>
    <row r="24" spans="1:30" ht="86.25" customHeight="1" x14ac:dyDescent="0.2">
      <c r="A24" s="16">
        <v>1</v>
      </c>
      <c r="B24" s="62" t="s">
        <v>25</v>
      </c>
      <c r="C24" s="63" t="s">
        <v>64</v>
      </c>
      <c r="D24" s="64" t="s">
        <v>98</v>
      </c>
      <c r="E24" s="65">
        <v>2</v>
      </c>
      <c r="F24" s="41">
        <v>47390</v>
      </c>
      <c r="G24" s="48">
        <f t="shared" ref="G24:G48" si="0">E24*F24</f>
        <v>94780</v>
      </c>
      <c r="W24" s="47" t="s">
        <v>99</v>
      </c>
      <c r="X24" s="43" t="s">
        <v>88</v>
      </c>
      <c r="Y24" s="16" t="s">
        <v>91</v>
      </c>
      <c r="Z24" s="96"/>
      <c r="AA24" s="96"/>
      <c r="AB24" s="96"/>
      <c r="AC24" s="96"/>
      <c r="AD24" s="43"/>
    </row>
    <row r="25" spans="1:30" ht="315.75" customHeight="1" x14ac:dyDescent="0.2">
      <c r="A25" s="16">
        <v>2</v>
      </c>
      <c r="B25" s="49" t="s">
        <v>26</v>
      </c>
      <c r="C25" s="50" t="s">
        <v>66</v>
      </c>
      <c r="D25" s="64" t="s">
        <v>130</v>
      </c>
      <c r="E25" s="65">
        <v>2</v>
      </c>
      <c r="F25" s="102">
        <v>128728</v>
      </c>
      <c r="G25" s="48">
        <f t="shared" si="0"/>
        <v>257456</v>
      </c>
      <c r="W25" s="47" t="s">
        <v>100</v>
      </c>
      <c r="X25" s="43" t="s">
        <v>88</v>
      </c>
      <c r="Y25" s="16" t="s">
        <v>91</v>
      </c>
      <c r="Z25" s="107">
        <v>257456</v>
      </c>
      <c r="AA25" s="96"/>
      <c r="AB25" s="96"/>
      <c r="AC25" s="96"/>
      <c r="AD25" s="43"/>
    </row>
    <row r="26" spans="1:30" ht="216" customHeight="1" x14ac:dyDescent="0.2">
      <c r="A26" s="16">
        <v>3</v>
      </c>
      <c r="B26" s="62" t="s">
        <v>27</v>
      </c>
      <c r="C26" s="63" t="s">
        <v>117</v>
      </c>
      <c r="D26" s="65" t="s">
        <v>131</v>
      </c>
      <c r="E26" s="65">
        <v>2</v>
      </c>
      <c r="F26" s="41">
        <v>714494</v>
      </c>
      <c r="G26" s="48">
        <f t="shared" si="0"/>
        <v>1428988</v>
      </c>
      <c r="W26" s="47" t="s">
        <v>101</v>
      </c>
      <c r="X26" s="43" t="s">
        <v>88</v>
      </c>
      <c r="Y26" s="16" t="s">
        <v>91</v>
      </c>
      <c r="Z26" s="96"/>
      <c r="AA26" s="96"/>
      <c r="AB26" s="96"/>
      <c r="AC26" s="96"/>
      <c r="AD26" s="43"/>
    </row>
    <row r="27" spans="1:30" ht="154.5" customHeight="1" x14ac:dyDescent="0.2">
      <c r="A27" s="16">
        <v>4</v>
      </c>
      <c r="B27" s="62" t="s">
        <v>118</v>
      </c>
      <c r="C27" s="63" t="s">
        <v>119</v>
      </c>
      <c r="D27" s="65" t="s">
        <v>132</v>
      </c>
      <c r="E27" s="65">
        <v>2</v>
      </c>
      <c r="F27" s="41">
        <v>44645</v>
      </c>
      <c r="G27" s="48">
        <f t="shared" si="0"/>
        <v>89290</v>
      </c>
      <c r="W27" s="47" t="s">
        <v>101</v>
      </c>
      <c r="X27" s="43" t="s">
        <v>88</v>
      </c>
      <c r="Y27" s="16" t="s">
        <v>91</v>
      </c>
      <c r="Z27" s="96"/>
      <c r="AA27" s="96"/>
      <c r="AB27" s="96"/>
      <c r="AC27" s="96"/>
      <c r="AD27" s="43"/>
    </row>
    <row r="28" spans="1:30" ht="145.5" customHeight="1" x14ac:dyDescent="0.2">
      <c r="A28" s="16">
        <v>5</v>
      </c>
      <c r="B28" s="49" t="s">
        <v>28</v>
      </c>
      <c r="C28" s="50" t="s">
        <v>67</v>
      </c>
      <c r="D28" s="66" t="s">
        <v>29</v>
      </c>
      <c r="E28" s="65">
        <v>12</v>
      </c>
      <c r="F28" s="41">
        <v>140000</v>
      </c>
      <c r="G28" s="48">
        <f t="shared" si="0"/>
        <v>1680000</v>
      </c>
      <c r="W28" s="47" t="s">
        <v>102</v>
      </c>
      <c r="X28" s="43" t="s">
        <v>88</v>
      </c>
      <c r="Y28" s="16" t="s">
        <v>91</v>
      </c>
      <c r="Z28" s="96"/>
      <c r="AA28" s="96"/>
      <c r="AB28" s="96"/>
      <c r="AC28" s="96"/>
      <c r="AD28" s="43"/>
    </row>
    <row r="29" spans="1:30" ht="86.25" customHeight="1" x14ac:dyDescent="0.2">
      <c r="A29" s="16">
        <v>6</v>
      </c>
      <c r="B29" s="67" t="s">
        <v>30</v>
      </c>
      <c r="C29" s="68" t="s">
        <v>68</v>
      </c>
      <c r="D29" s="65" t="s">
        <v>69</v>
      </c>
      <c r="E29" s="65">
        <v>30</v>
      </c>
      <c r="F29" s="67">
        <v>2480</v>
      </c>
      <c r="G29" s="48">
        <f t="shared" si="0"/>
        <v>74400</v>
      </c>
      <c r="W29" s="47" t="s">
        <v>110</v>
      </c>
      <c r="X29" s="43" t="s">
        <v>88</v>
      </c>
      <c r="Y29" s="16" t="s">
        <v>91</v>
      </c>
      <c r="Z29" s="96"/>
      <c r="AA29" s="96"/>
      <c r="AB29" s="96"/>
      <c r="AC29" s="96"/>
      <c r="AD29" s="43"/>
    </row>
    <row r="30" spans="1:30" ht="61.5" customHeight="1" x14ac:dyDescent="0.2">
      <c r="A30" s="16">
        <v>7</v>
      </c>
      <c r="B30" s="62" t="s">
        <v>31</v>
      </c>
      <c r="C30" s="63" t="s">
        <v>157</v>
      </c>
      <c r="D30" s="64" t="s">
        <v>70</v>
      </c>
      <c r="E30" s="65">
        <v>6</v>
      </c>
      <c r="F30" s="41">
        <v>243900</v>
      </c>
      <c r="G30" s="48">
        <f t="shared" si="0"/>
        <v>1463400</v>
      </c>
      <c r="W30" s="47" t="s">
        <v>103</v>
      </c>
      <c r="X30" s="43" t="s">
        <v>88</v>
      </c>
      <c r="Y30" s="16" t="s">
        <v>91</v>
      </c>
      <c r="Z30" s="108"/>
      <c r="AA30" s="96"/>
      <c r="AB30" s="96"/>
      <c r="AC30" s="107">
        <v>1463400</v>
      </c>
      <c r="AD30" s="43"/>
    </row>
    <row r="31" spans="1:30" ht="48" x14ac:dyDescent="0.2">
      <c r="A31" s="16">
        <v>8</v>
      </c>
      <c r="B31" s="62" t="s">
        <v>32</v>
      </c>
      <c r="C31" s="63" t="s">
        <v>71</v>
      </c>
      <c r="D31" s="64" t="s">
        <v>33</v>
      </c>
      <c r="E31" s="65">
        <v>1</v>
      </c>
      <c r="F31" s="41">
        <v>6469</v>
      </c>
      <c r="G31" s="48">
        <f t="shared" si="0"/>
        <v>6469</v>
      </c>
      <c r="W31" s="69" t="s">
        <v>104</v>
      </c>
      <c r="X31" s="43" t="s">
        <v>88</v>
      </c>
      <c r="Y31" s="16" t="s">
        <v>91</v>
      </c>
      <c r="Z31" s="96"/>
      <c r="AA31" s="96"/>
      <c r="AB31" s="96"/>
      <c r="AC31" s="96"/>
      <c r="AD31" s="43"/>
    </row>
    <row r="32" spans="1:30" ht="83.25" customHeight="1" x14ac:dyDescent="0.2">
      <c r="A32" s="16">
        <v>9</v>
      </c>
      <c r="B32" s="62" t="s">
        <v>34</v>
      </c>
      <c r="C32" s="63" t="s">
        <v>72</v>
      </c>
      <c r="D32" s="64" t="s">
        <v>33</v>
      </c>
      <c r="E32" s="65">
        <v>1</v>
      </c>
      <c r="F32" s="41">
        <v>3595</v>
      </c>
      <c r="G32" s="48">
        <f t="shared" si="0"/>
        <v>3595</v>
      </c>
      <c r="W32" s="69" t="s">
        <v>104</v>
      </c>
      <c r="X32" s="43" t="s">
        <v>88</v>
      </c>
      <c r="Y32" s="16" t="s">
        <v>91</v>
      </c>
      <c r="Z32" s="96"/>
      <c r="AA32" s="96"/>
      <c r="AB32" s="96"/>
      <c r="AC32" s="96"/>
      <c r="AD32" s="43"/>
    </row>
    <row r="33" spans="1:30" ht="169.5" customHeight="1" x14ac:dyDescent="0.2">
      <c r="A33" s="16">
        <v>10</v>
      </c>
      <c r="B33" s="49" t="s">
        <v>35</v>
      </c>
      <c r="C33" s="50" t="s">
        <v>73</v>
      </c>
      <c r="D33" s="16" t="s">
        <v>133</v>
      </c>
      <c r="E33" s="70">
        <v>2</v>
      </c>
      <c r="F33" s="41">
        <v>485925</v>
      </c>
      <c r="G33" s="48">
        <f t="shared" si="0"/>
        <v>971850</v>
      </c>
      <c r="W33" s="47" t="s">
        <v>100</v>
      </c>
      <c r="X33" s="43" t="s">
        <v>88</v>
      </c>
      <c r="Y33" s="16" t="s">
        <v>91</v>
      </c>
      <c r="Z33" s="96"/>
      <c r="AA33" s="107">
        <v>971850</v>
      </c>
      <c r="AB33" s="96"/>
      <c r="AC33" s="96"/>
      <c r="AD33" s="43"/>
    </row>
    <row r="34" spans="1:30" ht="36" x14ac:dyDescent="0.2">
      <c r="A34" s="16">
        <v>11</v>
      </c>
      <c r="B34" s="49" t="s">
        <v>36</v>
      </c>
      <c r="C34" s="50" t="s">
        <v>74</v>
      </c>
      <c r="D34" s="70" t="s">
        <v>98</v>
      </c>
      <c r="E34" s="70">
        <v>1</v>
      </c>
      <c r="F34" s="41">
        <v>224570</v>
      </c>
      <c r="G34" s="48">
        <f t="shared" si="0"/>
        <v>224570</v>
      </c>
      <c r="W34" s="69" t="s">
        <v>104</v>
      </c>
      <c r="X34" s="43" t="s">
        <v>88</v>
      </c>
      <c r="Y34" s="16" t="s">
        <v>91</v>
      </c>
      <c r="Z34" s="96"/>
      <c r="AA34" s="96"/>
      <c r="AB34" s="96"/>
      <c r="AC34" s="96"/>
      <c r="AD34" s="43"/>
    </row>
    <row r="35" spans="1:30" ht="36" x14ac:dyDescent="0.2">
      <c r="A35" s="16">
        <v>12</v>
      </c>
      <c r="B35" s="62" t="s">
        <v>37</v>
      </c>
      <c r="C35" s="63" t="s">
        <v>75</v>
      </c>
      <c r="D35" s="64" t="s">
        <v>134</v>
      </c>
      <c r="E35" s="64">
        <v>6</v>
      </c>
      <c r="F35" s="41">
        <v>12230</v>
      </c>
      <c r="G35" s="48">
        <f t="shared" si="0"/>
        <v>73380</v>
      </c>
      <c r="I35" s="71">
        <v>170</v>
      </c>
      <c r="J35" s="72" t="s">
        <v>37</v>
      </c>
      <c r="K35" s="73" t="s">
        <v>38</v>
      </c>
      <c r="L35" s="73">
        <v>8</v>
      </c>
      <c r="M35" s="74">
        <v>12230</v>
      </c>
      <c r="N35" s="51">
        <f t="shared" ref="N35" si="1">L35*M35/1000</f>
        <v>97.84</v>
      </c>
      <c r="P35" s="4">
        <f t="shared" ref="P35" si="2">L35-E35</f>
        <v>2</v>
      </c>
      <c r="Q35" s="4">
        <f t="shared" ref="Q35" si="3">P35*M35/1000</f>
        <v>24.46</v>
      </c>
      <c r="W35" s="47" t="s">
        <v>149</v>
      </c>
      <c r="X35" s="43" t="s">
        <v>88</v>
      </c>
      <c r="Y35" s="16" t="s">
        <v>91</v>
      </c>
      <c r="Z35" s="96"/>
      <c r="AA35" s="96"/>
      <c r="AB35" s="96"/>
      <c r="AC35" s="96"/>
      <c r="AD35" s="43"/>
    </row>
    <row r="36" spans="1:30" ht="84" x14ac:dyDescent="0.2">
      <c r="A36" s="16">
        <v>13</v>
      </c>
      <c r="B36" s="49" t="s">
        <v>39</v>
      </c>
      <c r="C36" s="50" t="s">
        <v>76</v>
      </c>
      <c r="D36" s="42" t="s">
        <v>137</v>
      </c>
      <c r="E36" s="65">
        <v>1</v>
      </c>
      <c r="F36" s="41">
        <v>50000</v>
      </c>
      <c r="G36" s="48">
        <f t="shared" si="0"/>
        <v>50000</v>
      </c>
      <c r="W36" s="69" t="s">
        <v>105</v>
      </c>
      <c r="X36" s="43" t="s">
        <v>88</v>
      </c>
      <c r="Y36" s="16" t="s">
        <v>91</v>
      </c>
      <c r="Z36" s="96"/>
      <c r="AA36" s="96"/>
      <c r="AB36" s="96"/>
      <c r="AC36" s="96"/>
      <c r="AD36" s="43"/>
    </row>
    <row r="37" spans="1:30" ht="108" x14ac:dyDescent="0.2">
      <c r="A37" s="16">
        <v>14</v>
      </c>
      <c r="B37" s="49" t="s">
        <v>41</v>
      </c>
      <c r="C37" s="50" t="s">
        <v>78</v>
      </c>
      <c r="D37" s="42" t="s">
        <v>139</v>
      </c>
      <c r="E37" s="65">
        <v>1</v>
      </c>
      <c r="F37" s="41">
        <v>150000</v>
      </c>
      <c r="G37" s="48">
        <f t="shared" si="0"/>
        <v>150000</v>
      </c>
      <c r="W37" s="69" t="s">
        <v>104</v>
      </c>
      <c r="X37" s="43" t="s">
        <v>88</v>
      </c>
      <c r="Y37" s="16" t="s">
        <v>91</v>
      </c>
      <c r="Z37" s="96"/>
      <c r="AA37" s="96"/>
      <c r="AB37" s="96"/>
      <c r="AC37" s="96"/>
      <c r="AD37" s="43"/>
    </row>
    <row r="38" spans="1:30" ht="60" x14ac:dyDescent="0.2">
      <c r="A38" s="16">
        <v>15</v>
      </c>
      <c r="B38" s="49" t="s">
        <v>42</v>
      </c>
      <c r="C38" s="50" t="s">
        <v>79</v>
      </c>
      <c r="D38" s="42" t="s">
        <v>135</v>
      </c>
      <c r="E38" s="65">
        <v>1</v>
      </c>
      <c r="F38" s="41">
        <v>6078</v>
      </c>
      <c r="G38" s="48">
        <f t="shared" si="0"/>
        <v>6078</v>
      </c>
      <c r="W38" s="69" t="s">
        <v>106</v>
      </c>
      <c r="X38" s="43" t="s">
        <v>88</v>
      </c>
      <c r="Y38" s="16" t="s">
        <v>91</v>
      </c>
      <c r="Z38" s="96"/>
      <c r="AA38" s="96"/>
      <c r="AB38" s="96"/>
      <c r="AC38" s="96"/>
      <c r="AD38" s="43"/>
    </row>
    <row r="39" spans="1:30" ht="84" x14ac:dyDescent="0.2">
      <c r="A39" s="16">
        <v>16</v>
      </c>
      <c r="B39" s="49" t="s">
        <v>43</v>
      </c>
      <c r="C39" s="50" t="s">
        <v>80</v>
      </c>
      <c r="D39" s="42" t="s">
        <v>140</v>
      </c>
      <c r="E39" s="65">
        <v>1</v>
      </c>
      <c r="F39" s="41">
        <v>91000</v>
      </c>
      <c r="G39" s="48">
        <f t="shared" si="0"/>
        <v>91000</v>
      </c>
      <c r="W39" s="69" t="s">
        <v>112</v>
      </c>
      <c r="X39" s="43" t="s">
        <v>88</v>
      </c>
      <c r="Y39" s="16" t="s">
        <v>91</v>
      </c>
      <c r="Z39" s="96"/>
      <c r="AA39" s="96"/>
      <c r="AB39" s="96"/>
      <c r="AC39" s="96"/>
      <c r="AD39" s="43"/>
    </row>
    <row r="40" spans="1:30" ht="144" x14ac:dyDescent="0.2">
      <c r="A40" s="16">
        <v>17</v>
      </c>
      <c r="B40" s="75" t="s">
        <v>65</v>
      </c>
      <c r="C40" s="76" t="s">
        <v>97</v>
      </c>
      <c r="D40" s="42" t="s">
        <v>140</v>
      </c>
      <c r="E40" s="65">
        <v>2</v>
      </c>
      <c r="F40" s="41">
        <v>51000</v>
      </c>
      <c r="G40" s="48">
        <f t="shared" si="0"/>
        <v>102000</v>
      </c>
      <c r="W40" s="47" t="s">
        <v>111</v>
      </c>
      <c r="X40" s="43" t="s">
        <v>88</v>
      </c>
      <c r="Y40" s="16" t="s">
        <v>91</v>
      </c>
      <c r="Z40" s="96"/>
      <c r="AA40" s="96"/>
      <c r="AB40" s="96"/>
      <c r="AC40" s="96"/>
      <c r="AD40" s="43"/>
    </row>
    <row r="41" spans="1:30" ht="96" x14ac:dyDescent="0.2">
      <c r="A41" s="16">
        <v>18</v>
      </c>
      <c r="B41" s="49" t="s">
        <v>44</v>
      </c>
      <c r="C41" s="50" t="s">
        <v>81</v>
      </c>
      <c r="D41" s="42" t="s">
        <v>140</v>
      </c>
      <c r="E41" s="65">
        <v>0.25</v>
      </c>
      <c r="F41" s="41">
        <v>40912</v>
      </c>
      <c r="G41" s="48">
        <f t="shared" si="0"/>
        <v>10228</v>
      </c>
      <c r="W41" s="69" t="s">
        <v>148</v>
      </c>
      <c r="X41" s="43" t="s">
        <v>88</v>
      </c>
      <c r="Y41" s="16" t="s">
        <v>91</v>
      </c>
      <c r="Z41" s="96"/>
      <c r="AA41" s="96"/>
      <c r="AB41" s="96"/>
      <c r="AC41" s="96"/>
      <c r="AD41" s="43"/>
    </row>
    <row r="42" spans="1:30" ht="72" x14ac:dyDescent="0.2">
      <c r="A42" s="16">
        <v>19</v>
      </c>
      <c r="B42" s="49" t="s">
        <v>45</v>
      </c>
      <c r="C42" s="50" t="s">
        <v>82</v>
      </c>
      <c r="D42" s="42" t="s">
        <v>140</v>
      </c>
      <c r="E42" s="65">
        <v>1.5</v>
      </c>
      <c r="F42" s="41">
        <v>27960</v>
      </c>
      <c r="G42" s="48">
        <f t="shared" si="0"/>
        <v>41940</v>
      </c>
      <c r="W42" s="69" t="s">
        <v>150</v>
      </c>
      <c r="X42" s="43" t="s">
        <v>88</v>
      </c>
      <c r="Y42" s="16" t="s">
        <v>91</v>
      </c>
      <c r="Z42" s="96"/>
      <c r="AA42" s="96"/>
      <c r="AB42" s="96"/>
      <c r="AC42" s="96"/>
      <c r="AD42" s="43"/>
    </row>
    <row r="43" spans="1:30" ht="30" customHeight="1" x14ac:dyDescent="0.2">
      <c r="A43" s="16">
        <v>20</v>
      </c>
      <c r="B43" s="77" t="s">
        <v>46</v>
      </c>
      <c r="C43" s="78" t="s">
        <v>83</v>
      </c>
      <c r="D43" s="65" t="s">
        <v>141</v>
      </c>
      <c r="E43" s="65">
        <v>190</v>
      </c>
      <c r="F43" s="41">
        <v>227.7</v>
      </c>
      <c r="G43" s="48">
        <f t="shared" si="0"/>
        <v>43263</v>
      </c>
      <c r="W43" s="47" t="s">
        <v>162</v>
      </c>
      <c r="X43" s="43" t="s">
        <v>88</v>
      </c>
      <c r="Y43" s="16" t="s">
        <v>91</v>
      </c>
      <c r="Z43" s="96"/>
      <c r="AA43" s="96"/>
      <c r="AB43" s="107">
        <v>38380</v>
      </c>
      <c r="AC43" s="96"/>
      <c r="AD43" s="43"/>
    </row>
    <row r="44" spans="1:30" ht="25.5" customHeight="1" x14ac:dyDescent="0.2">
      <c r="A44" s="16">
        <v>21</v>
      </c>
      <c r="B44" s="49" t="s">
        <v>47</v>
      </c>
      <c r="C44" s="50" t="s">
        <v>84</v>
      </c>
      <c r="D44" s="64" t="s">
        <v>141</v>
      </c>
      <c r="E44" s="65">
        <v>3200</v>
      </c>
      <c r="F44" s="41">
        <v>212.3</v>
      </c>
      <c r="G44" s="48">
        <f t="shared" si="0"/>
        <v>679360</v>
      </c>
      <c r="W44" s="47" t="s">
        <v>113</v>
      </c>
      <c r="X44" s="43" t="s">
        <v>88</v>
      </c>
      <c r="Y44" s="16" t="s">
        <v>91</v>
      </c>
      <c r="Z44" s="96"/>
      <c r="AA44" s="96"/>
      <c r="AB44" s="107">
        <v>627200</v>
      </c>
      <c r="AC44" s="96"/>
      <c r="AD44" s="43"/>
    </row>
    <row r="45" spans="1:30" ht="29.25" customHeight="1" x14ac:dyDescent="0.2">
      <c r="A45" s="16">
        <v>22</v>
      </c>
      <c r="B45" s="62" t="s">
        <v>48</v>
      </c>
      <c r="C45" s="63" t="s">
        <v>48</v>
      </c>
      <c r="D45" s="64" t="s">
        <v>142</v>
      </c>
      <c r="E45" s="65">
        <v>35</v>
      </c>
      <c r="F45" s="41">
        <v>63.25</v>
      </c>
      <c r="G45" s="48">
        <f t="shared" si="0"/>
        <v>2213.75</v>
      </c>
      <c r="W45" s="69" t="s">
        <v>114</v>
      </c>
      <c r="X45" s="43" t="s">
        <v>88</v>
      </c>
      <c r="Y45" s="16" t="s">
        <v>91</v>
      </c>
      <c r="Z45" s="96"/>
      <c r="AA45" s="96"/>
      <c r="AB45" s="107">
        <v>1960</v>
      </c>
      <c r="AC45" s="96"/>
      <c r="AD45" s="43"/>
    </row>
    <row r="46" spans="1:30" ht="27.75" customHeight="1" x14ac:dyDescent="0.2">
      <c r="A46" s="16">
        <v>23</v>
      </c>
      <c r="B46" s="62" t="s">
        <v>159</v>
      </c>
      <c r="C46" s="63" t="s">
        <v>160</v>
      </c>
      <c r="D46" s="64" t="s">
        <v>98</v>
      </c>
      <c r="E46" s="65">
        <v>120</v>
      </c>
      <c r="F46" s="41">
        <v>47.65</v>
      </c>
      <c r="G46" s="48">
        <f t="shared" si="0"/>
        <v>5718</v>
      </c>
      <c r="W46" s="47" t="s">
        <v>107</v>
      </c>
      <c r="X46" s="43" t="s">
        <v>88</v>
      </c>
      <c r="Y46" s="16" t="s">
        <v>91</v>
      </c>
      <c r="Z46" s="96"/>
      <c r="AA46" s="96"/>
      <c r="AB46" s="96"/>
      <c r="AC46" s="96"/>
      <c r="AD46" s="43"/>
    </row>
    <row r="47" spans="1:30" ht="36" x14ac:dyDescent="0.2">
      <c r="A47" s="16">
        <v>24</v>
      </c>
      <c r="B47" s="77" t="s">
        <v>49</v>
      </c>
      <c r="C47" s="78" t="s">
        <v>49</v>
      </c>
      <c r="D47" s="65" t="s">
        <v>136</v>
      </c>
      <c r="E47" s="65">
        <v>48</v>
      </c>
      <c r="F47" s="41">
        <v>470</v>
      </c>
      <c r="G47" s="48">
        <f t="shared" si="0"/>
        <v>22560</v>
      </c>
      <c r="W47" s="47" t="s">
        <v>115</v>
      </c>
      <c r="X47" s="43" t="s">
        <v>88</v>
      </c>
      <c r="Y47" s="16" t="s">
        <v>91</v>
      </c>
      <c r="Z47" s="96"/>
      <c r="AA47" s="96"/>
      <c r="AB47" s="96"/>
      <c r="AC47" s="96"/>
      <c r="AD47" s="109">
        <v>22560</v>
      </c>
    </row>
    <row r="48" spans="1:30" ht="36" x14ac:dyDescent="0.2">
      <c r="A48" s="16">
        <v>25</v>
      </c>
      <c r="B48" s="77" t="s">
        <v>50</v>
      </c>
      <c r="C48" s="78" t="s">
        <v>50</v>
      </c>
      <c r="D48" s="65" t="s">
        <v>136</v>
      </c>
      <c r="E48" s="65">
        <v>48</v>
      </c>
      <c r="F48" s="41">
        <v>490</v>
      </c>
      <c r="G48" s="48">
        <f t="shared" si="0"/>
        <v>23520</v>
      </c>
      <c r="W48" s="47" t="s">
        <v>115</v>
      </c>
      <c r="X48" s="43" t="s">
        <v>88</v>
      </c>
      <c r="Y48" s="16" t="s">
        <v>91</v>
      </c>
      <c r="Z48" s="96"/>
      <c r="AA48" s="96"/>
      <c r="AB48" s="96"/>
      <c r="AC48" s="96"/>
      <c r="AD48" s="109">
        <v>23520</v>
      </c>
    </row>
    <row r="49" spans="1:30" ht="36" x14ac:dyDescent="0.2">
      <c r="A49" s="16">
        <v>26</v>
      </c>
      <c r="B49" s="77" t="s">
        <v>51</v>
      </c>
      <c r="C49" s="78" t="s">
        <v>51</v>
      </c>
      <c r="D49" s="65" t="s">
        <v>136</v>
      </c>
      <c r="E49" s="65">
        <v>84</v>
      </c>
      <c r="F49" s="41">
        <v>550</v>
      </c>
      <c r="G49" s="48">
        <f t="shared" ref="G49:G57" si="4">E49*F49</f>
        <v>46200</v>
      </c>
      <c r="H49" s="79"/>
      <c r="I49" s="79"/>
      <c r="J49" s="79"/>
      <c r="K49" s="79"/>
      <c r="L49" s="79"/>
      <c r="M49" s="79"/>
      <c r="N49" s="79"/>
      <c r="O49" s="79"/>
      <c r="P49" s="79"/>
      <c r="Q49" s="79"/>
      <c r="R49" s="79"/>
      <c r="S49" s="79"/>
      <c r="T49" s="79"/>
      <c r="U49" s="79"/>
      <c r="V49" s="79"/>
      <c r="W49" s="47" t="s">
        <v>115</v>
      </c>
      <c r="X49" s="43" t="s">
        <v>88</v>
      </c>
      <c r="Y49" s="16" t="s">
        <v>91</v>
      </c>
      <c r="Z49" s="96"/>
      <c r="AA49" s="96"/>
      <c r="AB49" s="96"/>
      <c r="AC49" s="96"/>
      <c r="AD49" s="109">
        <v>46200</v>
      </c>
    </row>
    <row r="50" spans="1:30" ht="36" x14ac:dyDescent="0.2">
      <c r="A50" s="16">
        <v>27</v>
      </c>
      <c r="B50" s="103" t="s">
        <v>52</v>
      </c>
      <c r="C50" s="80" t="s">
        <v>52</v>
      </c>
      <c r="D50" s="81" t="s">
        <v>98</v>
      </c>
      <c r="E50" s="81">
        <v>4</v>
      </c>
      <c r="F50" s="82">
        <v>61.8</v>
      </c>
      <c r="G50" s="48">
        <f t="shared" si="4"/>
        <v>247.2</v>
      </c>
      <c r="W50" s="83" t="s">
        <v>116</v>
      </c>
      <c r="X50" s="43" t="s">
        <v>88</v>
      </c>
      <c r="Y50" s="16" t="s">
        <v>91</v>
      </c>
      <c r="Z50" s="96"/>
      <c r="AA50" s="96"/>
      <c r="AB50" s="96"/>
      <c r="AC50" s="96"/>
      <c r="AD50" s="43"/>
    </row>
    <row r="51" spans="1:30" ht="36" x14ac:dyDescent="0.2">
      <c r="A51" s="16">
        <v>28</v>
      </c>
      <c r="B51" s="77" t="s">
        <v>53</v>
      </c>
      <c r="C51" s="78" t="s">
        <v>85</v>
      </c>
      <c r="D51" s="65" t="s">
        <v>143</v>
      </c>
      <c r="E51" s="65">
        <v>10</v>
      </c>
      <c r="F51" s="41">
        <v>7600</v>
      </c>
      <c r="G51" s="48">
        <f t="shared" si="4"/>
        <v>76000</v>
      </c>
      <c r="W51" s="69" t="s">
        <v>108</v>
      </c>
      <c r="X51" s="43" t="s">
        <v>88</v>
      </c>
      <c r="Y51" s="16" t="s">
        <v>91</v>
      </c>
      <c r="Z51" s="96"/>
      <c r="AA51" s="96"/>
      <c r="AB51" s="96"/>
      <c r="AC51" s="96"/>
      <c r="AD51" s="43"/>
    </row>
    <row r="52" spans="1:30" ht="36" x14ac:dyDescent="0.2">
      <c r="A52" s="16">
        <v>29</v>
      </c>
      <c r="B52" s="77" t="s">
        <v>54</v>
      </c>
      <c r="C52" s="78" t="s">
        <v>86</v>
      </c>
      <c r="D52" s="65" t="s">
        <v>69</v>
      </c>
      <c r="E52" s="65">
        <v>1</v>
      </c>
      <c r="F52" s="41">
        <v>41000</v>
      </c>
      <c r="G52" s="48">
        <f t="shared" si="4"/>
        <v>41000</v>
      </c>
      <c r="W52" s="69" t="s">
        <v>104</v>
      </c>
      <c r="X52" s="43" t="s">
        <v>88</v>
      </c>
      <c r="Y52" s="16" t="s">
        <v>91</v>
      </c>
      <c r="Z52" s="96"/>
      <c r="AA52" s="96"/>
      <c r="AB52" s="96"/>
      <c r="AC52" s="96"/>
      <c r="AD52" s="43"/>
    </row>
    <row r="53" spans="1:30" ht="301.5" customHeight="1" x14ac:dyDescent="0.2">
      <c r="A53" s="16">
        <v>30</v>
      </c>
      <c r="B53" s="77" t="s">
        <v>55</v>
      </c>
      <c r="C53" s="84" t="s">
        <v>92</v>
      </c>
      <c r="D53" s="42" t="s">
        <v>144</v>
      </c>
      <c r="E53" s="65">
        <v>2</v>
      </c>
      <c r="F53" s="41">
        <v>7017</v>
      </c>
      <c r="G53" s="48">
        <f t="shared" si="4"/>
        <v>14034</v>
      </c>
      <c r="W53" s="47" t="s">
        <v>109</v>
      </c>
      <c r="X53" s="43" t="s">
        <v>88</v>
      </c>
      <c r="Y53" s="16" t="s">
        <v>91</v>
      </c>
      <c r="Z53" s="96"/>
      <c r="AA53" s="96"/>
      <c r="AB53" s="96"/>
      <c r="AC53" s="96"/>
      <c r="AD53" s="43"/>
    </row>
    <row r="54" spans="1:30" ht="312.75" customHeight="1" x14ac:dyDescent="0.2">
      <c r="A54" s="16">
        <v>31</v>
      </c>
      <c r="B54" s="77" t="s">
        <v>56</v>
      </c>
      <c r="C54" s="84" t="s">
        <v>93</v>
      </c>
      <c r="D54" s="42" t="s">
        <v>144</v>
      </c>
      <c r="E54" s="65">
        <v>1</v>
      </c>
      <c r="F54" s="41">
        <v>6398</v>
      </c>
      <c r="G54" s="48">
        <f t="shared" si="4"/>
        <v>6398</v>
      </c>
      <c r="W54" s="47" t="s">
        <v>161</v>
      </c>
      <c r="X54" s="43" t="s">
        <v>88</v>
      </c>
      <c r="Y54" s="16" t="s">
        <v>91</v>
      </c>
      <c r="Z54" s="96"/>
      <c r="AA54" s="96"/>
      <c r="AB54" s="96"/>
      <c r="AC54" s="96"/>
      <c r="AD54" s="43"/>
    </row>
    <row r="55" spans="1:30" ht="307.5" customHeight="1" x14ac:dyDescent="0.2">
      <c r="A55" s="16">
        <v>32</v>
      </c>
      <c r="B55" s="77" t="s">
        <v>57</v>
      </c>
      <c r="C55" s="84" t="s">
        <v>94</v>
      </c>
      <c r="D55" s="42" t="s">
        <v>144</v>
      </c>
      <c r="E55" s="65">
        <v>3</v>
      </c>
      <c r="F55" s="41">
        <v>3387</v>
      </c>
      <c r="G55" s="48">
        <f t="shared" si="4"/>
        <v>10161</v>
      </c>
      <c r="W55" s="47" t="s">
        <v>163</v>
      </c>
      <c r="X55" s="43" t="s">
        <v>88</v>
      </c>
      <c r="Y55" s="16" t="s">
        <v>91</v>
      </c>
      <c r="Z55" s="96"/>
      <c r="AA55" s="96"/>
      <c r="AB55" s="96"/>
      <c r="AC55" s="96"/>
      <c r="AD55" s="43"/>
    </row>
    <row r="56" spans="1:30" ht="230.25" customHeight="1" x14ac:dyDescent="0.2">
      <c r="A56" s="16">
        <v>33</v>
      </c>
      <c r="B56" s="77" t="s">
        <v>58</v>
      </c>
      <c r="C56" s="84" t="s">
        <v>96</v>
      </c>
      <c r="D56" s="42" t="s">
        <v>144</v>
      </c>
      <c r="E56" s="65">
        <v>1</v>
      </c>
      <c r="F56" s="41">
        <v>10600</v>
      </c>
      <c r="G56" s="48">
        <f t="shared" si="4"/>
        <v>10600</v>
      </c>
      <c r="W56" s="47" t="s">
        <v>161</v>
      </c>
      <c r="X56" s="43" t="s">
        <v>88</v>
      </c>
      <c r="Y56" s="16" t="s">
        <v>91</v>
      </c>
      <c r="Z56" s="96"/>
      <c r="AA56" s="96"/>
      <c r="AB56" s="96"/>
      <c r="AC56" s="96"/>
      <c r="AD56" s="43"/>
    </row>
    <row r="57" spans="1:30" ht="191.25" customHeight="1" x14ac:dyDescent="0.2">
      <c r="A57" s="16">
        <v>34</v>
      </c>
      <c r="B57" s="104" t="s">
        <v>59</v>
      </c>
      <c r="C57" s="85" t="s">
        <v>95</v>
      </c>
      <c r="D57" s="42" t="s">
        <v>144</v>
      </c>
      <c r="E57" s="65">
        <v>1</v>
      </c>
      <c r="F57" s="41">
        <v>4200</v>
      </c>
      <c r="G57" s="48">
        <f t="shared" si="4"/>
        <v>4200</v>
      </c>
      <c r="W57" s="47" t="s">
        <v>161</v>
      </c>
      <c r="X57" s="43" t="s">
        <v>88</v>
      </c>
      <c r="Y57" s="16" t="s">
        <v>91</v>
      </c>
      <c r="Z57" s="96"/>
      <c r="AA57" s="96"/>
      <c r="AB57" s="96"/>
      <c r="AC57" s="96"/>
      <c r="AD57" s="43"/>
    </row>
    <row r="58" spans="1:30" ht="384" x14ac:dyDescent="0.2">
      <c r="A58" s="16">
        <v>35</v>
      </c>
      <c r="B58" s="77" t="s">
        <v>120</v>
      </c>
      <c r="C58" s="78" t="s">
        <v>121</v>
      </c>
      <c r="D58" s="65" t="s">
        <v>122</v>
      </c>
      <c r="E58" s="86">
        <v>4</v>
      </c>
      <c r="F58" s="87">
        <v>129013</v>
      </c>
      <c r="G58" s="48">
        <f t="shared" ref="G58:G59" si="5">E58*F58</f>
        <v>516052</v>
      </c>
      <c r="W58" s="47" t="s">
        <v>123</v>
      </c>
      <c r="X58" s="43" t="s">
        <v>88</v>
      </c>
      <c r="Y58" s="16" t="s">
        <v>91</v>
      </c>
      <c r="Z58" s="96"/>
      <c r="AA58" s="96"/>
      <c r="AB58" s="96"/>
      <c r="AC58" s="96"/>
      <c r="AD58" s="43"/>
    </row>
    <row r="59" spans="1:30" ht="264" x14ac:dyDescent="0.2">
      <c r="A59" s="16">
        <v>36</v>
      </c>
      <c r="B59" s="88" t="s">
        <v>124</v>
      </c>
      <c r="C59" s="89" t="s">
        <v>125</v>
      </c>
      <c r="D59" s="90" t="s">
        <v>145</v>
      </c>
      <c r="E59" s="91">
        <v>1</v>
      </c>
      <c r="F59" s="92">
        <v>3000</v>
      </c>
      <c r="G59" s="54">
        <f t="shared" si="5"/>
        <v>3000</v>
      </c>
      <c r="W59" s="93" t="s">
        <v>104</v>
      </c>
      <c r="X59" s="94" t="s">
        <v>88</v>
      </c>
      <c r="Y59" s="95" t="s">
        <v>91</v>
      </c>
      <c r="Z59" s="96"/>
      <c r="AA59" s="96"/>
      <c r="AB59" s="96"/>
      <c r="AC59" s="96"/>
      <c r="AD59" s="43"/>
    </row>
    <row r="60" spans="1:30" ht="72" x14ac:dyDescent="0.2">
      <c r="A60" s="16">
        <v>37</v>
      </c>
      <c r="B60" s="49" t="s">
        <v>126</v>
      </c>
      <c r="C60" s="96" t="s">
        <v>128</v>
      </c>
      <c r="D60" s="97" t="s">
        <v>146</v>
      </c>
      <c r="E60" s="98">
        <v>4</v>
      </c>
      <c r="F60" s="43">
        <v>3000</v>
      </c>
      <c r="G60" s="99">
        <v>12000</v>
      </c>
      <c r="H60" s="100"/>
      <c r="I60" s="100"/>
      <c r="J60" s="100"/>
      <c r="K60" s="100"/>
      <c r="L60" s="100"/>
      <c r="M60" s="100"/>
      <c r="N60" s="100"/>
      <c r="O60" s="100"/>
      <c r="P60" s="100"/>
      <c r="Q60" s="100"/>
      <c r="R60" s="100"/>
      <c r="S60" s="100"/>
      <c r="T60" s="100"/>
      <c r="U60" s="100"/>
      <c r="V60" s="100"/>
      <c r="W60" s="47" t="s">
        <v>127</v>
      </c>
      <c r="X60" s="43" t="s">
        <v>88</v>
      </c>
      <c r="Y60" s="16" t="s">
        <v>91</v>
      </c>
      <c r="Z60" s="96"/>
      <c r="AA60" s="96"/>
      <c r="AB60" s="96"/>
      <c r="AC60" s="96"/>
      <c r="AD60" s="43"/>
    </row>
    <row r="61" spans="1:30" ht="84" x14ac:dyDescent="0.2">
      <c r="A61" s="16">
        <v>38</v>
      </c>
      <c r="B61" s="49" t="s">
        <v>129</v>
      </c>
      <c r="C61" s="96" t="s">
        <v>151</v>
      </c>
      <c r="D61" s="97" t="s">
        <v>147</v>
      </c>
      <c r="E61" s="98">
        <v>4</v>
      </c>
      <c r="F61" s="43">
        <v>10000</v>
      </c>
      <c r="G61" s="99">
        <v>40000</v>
      </c>
      <c r="H61" s="100"/>
      <c r="I61" s="100"/>
      <c r="J61" s="100"/>
      <c r="K61" s="100"/>
      <c r="L61" s="100"/>
      <c r="M61" s="100"/>
      <c r="N61" s="100"/>
      <c r="O61" s="100"/>
      <c r="P61" s="100"/>
      <c r="Q61" s="100"/>
      <c r="R61" s="100"/>
      <c r="S61" s="100"/>
      <c r="T61" s="100"/>
      <c r="U61" s="100"/>
      <c r="V61" s="100"/>
      <c r="W61" s="47" t="s">
        <v>152</v>
      </c>
      <c r="X61" s="43" t="s">
        <v>88</v>
      </c>
      <c r="Y61" s="16" t="s">
        <v>91</v>
      </c>
      <c r="Z61" s="96"/>
      <c r="AA61" s="96"/>
      <c r="AB61" s="96"/>
      <c r="AC61" s="96"/>
      <c r="AD61" s="43"/>
    </row>
    <row r="62" spans="1:30" ht="60" x14ac:dyDescent="0.2">
      <c r="A62" s="16">
        <v>39</v>
      </c>
      <c r="B62" s="49" t="s">
        <v>40</v>
      </c>
      <c r="C62" s="50" t="s">
        <v>77</v>
      </c>
      <c r="D62" s="42" t="s">
        <v>138</v>
      </c>
      <c r="E62" s="65">
        <v>6</v>
      </c>
      <c r="F62" s="41">
        <v>402000</v>
      </c>
      <c r="G62" s="48">
        <f t="shared" ref="G62" si="6">E62*F62</f>
        <v>2412000</v>
      </c>
      <c r="W62" s="47" t="s">
        <v>158</v>
      </c>
      <c r="X62" s="43" t="s">
        <v>88</v>
      </c>
      <c r="Y62" s="16" t="s">
        <v>91</v>
      </c>
      <c r="Z62" s="96"/>
      <c r="AA62" s="96"/>
      <c r="AB62" s="96"/>
      <c r="AC62" s="96"/>
      <c r="AD62" s="43"/>
    </row>
    <row r="63" spans="1:30" ht="42.75" customHeight="1" x14ac:dyDescent="0.2">
      <c r="A63" s="16">
        <v>40</v>
      </c>
      <c r="B63" s="49" t="s">
        <v>153</v>
      </c>
      <c r="C63" s="50" t="s">
        <v>154</v>
      </c>
      <c r="D63" s="42" t="s">
        <v>155</v>
      </c>
      <c r="E63" s="101">
        <v>7000</v>
      </c>
      <c r="F63" s="41">
        <v>15</v>
      </c>
      <c r="G63" s="48">
        <f t="shared" ref="G63" si="7">E63*F63</f>
        <v>105000</v>
      </c>
      <c r="H63" s="40"/>
      <c r="I63" s="40"/>
      <c r="J63" s="40"/>
      <c r="K63" s="40"/>
      <c r="L63" s="40"/>
      <c r="M63" s="40"/>
      <c r="N63" s="40"/>
      <c r="O63" s="40"/>
      <c r="P63" s="40"/>
      <c r="Q63" s="40"/>
      <c r="R63" s="40"/>
      <c r="S63" s="40"/>
      <c r="T63" s="40"/>
      <c r="U63" s="40"/>
      <c r="V63" s="40"/>
      <c r="W63" s="47" t="s">
        <v>156</v>
      </c>
      <c r="X63" s="43" t="s">
        <v>88</v>
      </c>
      <c r="Y63" s="16" t="s">
        <v>91</v>
      </c>
      <c r="Z63" s="96"/>
      <c r="AA63" s="96"/>
      <c r="AB63" s="96"/>
      <c r="AC63" s="96"/>
      <c r="AD63" s="109">
        <v>105000</v>
      </c>
    </row>
    <row r="64" spans="1:30" ht="12.75" x14ac:dyDescent="0.2">
      <c r="B64" s="55"/>
      <c r="C64" s="56"/>
      <c r="D64" s="57"/>
      <c r="E64" s="58"/>
      <c r="F64" s="52"/>
      <c r="G64" s="61">
        <f>SUM(G24:G63)</f>
        <v>10892950.949999999</v>
      </c>
      <c r="H64" s="59"/>
      <c r="I64" s="59"/>
      <c r="J64" s="59"/>
      <c r="K64" s="59"/>
      <c r="L64" s="59"/>
      <c r="M64" s="59"/>
      <c r="N64" s="59"/>
      <c r="O64" s="59"/>
      <c r="P64" s="59"/>
      <c r="Q64" s="59"/>
      <c r="R64" s="59"/>
      <c r="S64" s="59"/>
      <c r="T64" s="59"/>
      <c r="U64" s="59"/>
      <c r="V64" s="59"/>
      <c r="W64" s="60"/>
      <c r="X64" s="52"/>
      <c r="Y64" s="1"/>
    </row>
    <row r="65" spans="3:5" ht="11.25" customHeight="1" x14ac:dyDescent="0.2">
      <c r="C65" s="53" t="s">
        <v>169</v>
      </c>
      <c r="D65" s="52"/>
      <c r="E65" s="53" t="s">
        <v>170</v>
      </c>
    </row>
  </sheetData>
  <phoneticPr fontId="3" type="noConversion"/>
  <pageMargins left="0.11811023622047245" right="0.11811023622047245" top="0" bottom="0"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2024-03-18T05:07:52Z</dcterms:modified>
</cp:coreProperties>
</file>