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CE460183-A473-43E7-BE9A-EBA08310616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48" i="1" l="1"/>
  <c r="G43" i="1"/>
  <c r="G34" i="1" l="1"/>
  <c r="G31" i="1"/>
  <c r="G32" i="1"/>
  <c r="G33" i="1"/>
  <c r="G35" i="1"/>
  <c r="G36" i="1"/>
  <c r="G37" i="1"/>
  <c r="G38" i="1"/>
  <c r="G39" i="1"/>
  <c r="G40" i="1"/>
  <c r="G41" i="1"/>
  <c r="G42" i="1"/>
  <c r="G23" i="1"/>
  <c r="G24" i="1"/>
  <c r="G25" i="1"/>
  <c r="G26" i="1"/>
  <c r="G27" i="1"/>
  <c r="G28" i="1"/>
  <c r="G29" i="1"/>
  <c r="G30" i="1"/>
  <c r="P29" i="1"/>
  <c r="Q29" i="1" s="1"/>
  <c r="N29" i="1"/>
  <c r="E19" i="1"/>
  <c r="G18" i="1"/>
  <c r="G17" i="1"/>
  <c r="G16" i="1"/>
  <c r="G19" i="1" l="1"/>
</calcChain>
</file>

<file path=xl/sharedStrings.xml><?xml version="1.0" encoding="utf-8"?>
<sst xmlns="http://schemas.openxmlformats.org/spreadsheetml/2006/main" count="199" uniqueCount="123">
  <si>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</si>
  <si>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</si>
  <si>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</si>
  <si>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</si>
  <si>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</si>
  <si>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</si>
  <si>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</si>
  <si>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</si>
  <si>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</si>
  <si>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</si>
  <si>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</si>
  <si>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</si>
  <si>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</si>
  <si>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</si>
  <si>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</si>
  <si>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</si>
  <si>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</si>
  <si>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</si>
  <si>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</si>
  <si>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</si>
  <si>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</si>
  <si>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</si>
  <si>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</si>
  <si>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</si>
  <si>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</si>
  <si>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</si>
  <si>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Набор по 3 пробирки по 2,5 мл</t>
  </si>
  <si>
    <t>Термобумага белая.Ширина 80мм.</t>
  </si>
  <si>
    <t>Азур эозин по Романовскому</t>
  </si>
  <si>
    <t>Флакон на 1 литр.</t>
  </si>
  <si>
    <t xml:space="preserve">Эозин метиленовый синий по Май –Грюнвальду </t>
  </si>
  <si>
    <t>Гель RED для окраски агарозного геля при проведении электрофореза  ПЦР анализа</t>
  </si>
  <si>
    <t>Гипохлорит натрия 5% для обслуживания Архитектов</t>
  </si>
  <si>
    <t>флаконы</t>
  </si>
  <si>
    <t>Пробирки Falcon католожный № 352054</t>
  </si>
  <si>
    <t>Набор реагентов для окраски  мазков по методу Грам</t>
  </si>
  <si>
    <t>Тиогликолевая среда (сухая)</t>
  </si>
  <si>
    <t xml:space="preserve">Среда Кода </t>
  </si>
  <si>
    <t>Агар Сабуро</t>
  </si>
  <si>
    <t xml:space="preserve">Адреналин-Здоровье 0,18%-1 мл. №10 </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</si>
  <si>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</si>
  <si>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</si>
  <si>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</si>
  <si>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</si>
  <si>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</si>
  <si>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</si>
  <si>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</si>
  <si>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</si>
  <si>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</si>
  <si>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</si>
  <si>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</si>
  <si>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</si>
  <si>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</si>
  <si>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</si>
  <si>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</si>
  <si>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</si>
  <si>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</si>
  <si>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</si>
  <si>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</si>
  <si>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</si>
  <si>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</si>
  <si>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</si>
  <si>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</si>
  <si>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</si>
  <si>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</si>
  <si>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</si>
  <si>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</si>
  <si>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</si>
  <si>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</si>
  <si>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</si>
  <si>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</si>
  <si>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</si>
  <si>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</si>
  <si>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</si>
  <si>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</si>
  <si>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Декабрь - 1</t>
  </si>
  <si>
    <t>Ноябрь - 1</t>
  </si>
  <si>
    <t>Апрель - 15
Июль - 15</t>
  </si>
  <si>
    <t>Июнь - 1
Ноябрь - 1</t>
  </si>
  <si>
    <t>Сентябрь - 1</t>
  </si>
  <si>
    <t>Май - 4</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</si>
  <si>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</si>
  <si>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</si>
  <si>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</si>
  <si>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</si>
  <si>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Набор "БМ-Контроль-ПГК для определения белка в моче" 4х2мл</t>
  </si>
  <si>
    <t>Флаконы</t>
  </si>
  <si>
    <t>Набор</t>
  </si>
  <si>
    <t>Упаковка (125 пробирок)</t>
  </si>
  <si>
    <t>Кг</t>
  </si>
  <si>
    <t>Упаковка
(1000шт)</t>
  </si>
  <si>
    <t>Упаковка  1 л</t>
  </si>
  <si>
    <t>Упаковка 450мл</t>
  </si>
  <si>
    <t>Набор (коробка 4 флакона)</t>
  </si>
  <si>
    <t>Апрель - 0,25</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</si>
  <si>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</si>
  <si>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Кальция глюконат (в жевательной быстроусвояемой форме) таблетка 500 мг. №10</t>
  </si>
  <si>
    <t>Кальция глюконат (в жевательной быстроусвояемой форме) таблетка 500мг. №10</t>
  </si>
  <si>
    <r>
      <t xml:space="preserve">Набор контрольной крови для гематологического анализатора V-Counter -V–Сontrol (Low,Normal, High) или </t>
    </r>
    <r>
      <rPr>
        <b/>
        <sz val="9"/>
        <color theme="1"/>
        <rFont val="Times New Roman"/>
        <family val="1"/>
        <charset val="204"/>
      </rPr>
      <t>Para12 Extend</t>
    </r>
  </si>
  <si>
    <t>Апрель - 1    
Сентябрь - 1</t>
  </si>
  <si>
    <t>Апрель - 1
Май - 1
Июнь - 1
Июль - 1
Август - 1
Сентябрь - 1
Октябрь - 1
Ноябрь - 1
Декабрь - 1
Январь - 1
Февраль - 1</t>
  </si>
  <si>
    <t>Кассеты для определения Келл фенотипа (100 шт.)</t>
  </si>
  <si>
    <t xml:space="preserve">Область назначения: лабораторная диагностика. Функциональность: Качественный тест для определения антигенов C (RH2), E (RH3), c– (RH4), e (RH5) и K (K1) в человеческих эритроцитах на иммуногематологическом анализаторе Ortho Vision.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Комплектация: 1 упаковка - 100 шт. Инструкция по применению на казахском и русском языках. Эксплуатационные характеристики: Температура хранения:+2- +25° C. </t>
  </si>
  <si>
    <t>Набора 100шт</t>
  </si>
  <si>
    <t xml:space="preserve">Антисыворотка ORTHO Sera Anti-D (WEAK D) (1 x 5 мл) </t>
  </si>
  <si>
    <t>Область назначения: лабораторная диагностика. Функциональность: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Технические характеристики: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Эксплуатационные характеристики: Температура хранения +2 - +8°С.
Требование: соблюдение холодовой цепи.</t>
  </si>
  <si>
    <t>Упаковка 
3х5</t>
  </si>
  <si>
    <t>Апрель - 1</t>
  </si>
  <si>
    <t>Апрель- 1</t>
  </si>
  <si>
    <t>Апрель - 2
Июнь - 2
Сентябрь - 2</t>
  </si>
  <si>
    <t>Апрель - 1,5</t>
  </si>
  <si>
    <t>Апрель - 60
Июнь - 60</t>
  </si>
  <si>
    <t xml:space="preserve">Апрель - 2
</t>
  </si>
  <si>
    <t xml:space="preserve">Апрель - 1
</t>
  </si>
  <si>
    <t xml:space="preserve">Апрель-3
</t>
  </si>
  <si>
    <t xml:space="preserve">Апрель - 4
</t>
  </si>
  <si>
    <t>Апрель - 1
Июнь - 1
Сентябрь - 1
Декабрь - 1</t>
  </si>
  <si>
    <t>Апрель - 1
Ноябрь - 1</t>
  </si>
  <si>
    <t>Главная медицинская сестра</t>
  </si>
  <si>
    <t>Н.В. Булгакова</t>
  </si>
  <si>
    <t>ЖШС/ТОО OPTONIC</t>
  </si>
  <si>
    <t>ЖШС/ТОО Южная  медицинская компания Текна</t>
  </si>
  <si>
    <t>ЖШС/ТОО АЛЬЯНС-ФАРМ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</si>
</sst>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8"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10"/>
      <color rgb="FF000000"/>
      <name val="Times New Roman"/>
      <family val="1"/>
      <charset val="204"/>
    </font>
    <font>
      <sz val="10"/>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04">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10" fillId="0" borderId="4" xfId="0" applyFont="1" applyBorder="1" applyAlignment="1">
      <alignment vertical="top"/>
    </xf>
    <xf numFmtId="0" fontId="14"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164" fontId="10" fillId="0" borderId="4" xfId="1" applyFont="1" applyFill="1" applyBorder="1" applyAlignment="1">
      <alignmen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164" fontId="10" fillId="0" borderId="4" xfId="1" applyFont="1" applyFill="1" applyBorder="1"/>
    <xf numFmtId="0" fontId="4" fillId="0" borderId="0" xfId="0" applyFont="1" applyAlignment="1">
      <alignment vertical="top"/>
    </xf>
    <xf numFmtId="0" fontId="7" fillId="0" borderId="0" xfId="0" applyFont="1" applyAlignment="1">
      <alignment vertical="top"/>
    </xf>
    <xf numFmtId="164" fontId="10" fillId="0" borderId="5" xfId="1" applyFont="1" applyFill="1" applyBorder="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2" fontId="7" fillId="0" borderId="0" xfId="0" applyNumberFormat="1" applyFont="1" applyAlignment="1">
      <alignment vertical="top"/>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center"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1" fillId="0" borderId="4" xfId="0" applyFont="1" applyBorder="1" applyAlignment="1">
      <alignment vertical="top" wrapText="1"/>
    </xf>
    <xf numFmtId="0" fontId="11" fillId="0" borderId="7" xfId="0" applyFont="1" applyBorder="1" applyAlignment="1">
      <alignment vertical="top" wrapText="1"/>
    </xf>
    <xf numFmtId="49" fontId="4" fillId="0" borderId="4" xfId="0" applyNumberFormat="1" applyFont="1" applyBorder="1" applyAlignment="1">
      <alignment horizontal="left" vertical="top"/>
    </xf>
    <xf numFmtId="0" fontId="4" fillId="0" borderId="4" xfId="0" applyFont="1" applyBorder="1" applyAlignment="1">
      <alignment horizontal="center" vertical="top"/>
    </xf>
    <xf numFmtId="0" fontId="5" fillId="0" borderId="4" xfId="0" applyFont="1" applyBorder="1"/>
    <xf numFmtId="0" fontId="13" fillId="0" borderId="6" xfId="0" applyFont="1" applyBorder="1" applyAlignment="1">
      <alignment horizontal="left" vertical="center" wrapText="1"/>
    </xf>
    <xf numFmtId="0" fontId="13" fillId="0" borderId="4" xfId="0" applyFont="1" applyBorder="1" applyAlignment="1">
      <alignment horizontal="center" vertical="center" wrapText="1"/>
    </xf>
    <xf numFmtId="0" fontId="10" fillId="0" borderId="4" xfId="0" applyFont="1" applyBorder="1"/>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center" vertical="top" wrapText="1"/>
    </xf>
    <xf numFmtId="0" fontId="10" fillId="0" borderId="8" xfId="0" applyFont="1" applyBorder="1" applyAlignment="1">
      <alignment vertical="top"/>
    </xf>
    <xf numFmtId="49" fontId="4" fillId="0" borderId="8" xfId="0" applyNumberFormat="1" applyFont="1" applyBorder="1" applyAlignment="1">
      <alignment horizontal="left" vertical="top"/>
    </xf>
    <xf numFmtId="0" fontId="11" fillId="0" borderId="7" xfId="0" applyFont="1" applyBorder="1" applyAlignment="1">
      <alignment horizontal="left" vertical="top" wrapText="1"/>
    </xf>
    <xf numFmtId="0" fontId="9" fillId="0" borderId="7" xfId="0" applyFont="1" applyBorder="1" applyAlignment="1">
      <alignment horizontal="left" vertical="top" wrapText="1"/>
    </xf>
    <xf numFmtId="0" fontId="4" fillId="0" borderId="5" xfId="0" applyFont="1" applyBorder="1" applyAlignment="1">
      <alignment vertical="top" wrapText="1"/>
    </xf>
    <xf numFmtId="0" fontId="11" fillId="0" borderId="2" xfId="0" applyFont="1" applyBorder="1" applyAlignment="1">
      <alignment horizontal="left" vertical="top" wrapText="1"/>
    </xf>
    <xf numFmtId="0" fontId="11" fillId="0" borderId="5" xfId="0" applyFont="1" applyBorder="1" applyAlignment="1">
      <alignment horizontal="center" vertical="top" wrapText="1"/>
    </xf>
    <xf numFmtId="0" fontId="13" fillId="0" borderId="1" xfId="0" applyFont="1" applyBorder="1" applyAlignment="1">
      <alignment horizontal="center" vertical="top" wrapText="1"/>
    </xf>
    <xf numFmtId="3" fontId="13" fillId="0" borderId="5" xfId="0" applyNumberFormat="1" applyFont="1" applyBorder="1" applyAlignment="1">
      <alignment horizontal="righ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horizontal="center" vertical="top" wrapText="1"/>
    </xf>
    <xf numFmtId="0" fontId="4" fillId="0" borderId="4" xfId="0" applyFont="1" applyBorder="1" applyAlignment="1">
      <alignment vertical="top" wrapText="1"/>
    </xf>
    <xf numFmtId="0" fontId="16" fillId="0" borderId="4" xfId="0" applyFont="1" applyBorder="1" applyAlignment="1">
      <alignment horizontal="center" vertical="top" wrapText="1"/>
    </xf>
    <xf numFmtId="0" fontId="17" fillId="0" borderId="10" xfId="0" applyFont="1" applyBorder="1" applyAlignment="1">
      <alignment horizontal="center" vertical="top" wrapText="1"/>
    </xf>
    <xf numFmtId="2" fontId="4" fillId="0" borderId="4" xfId="0" applyNumberFormat="1" applyFont="1" applyBorder="1" applyAlignment="1">
      <alignment vertical="top"/>
    </xf>
    <xf numFmtId="0" fontId="4" fillId="0" borderId="4" xfId="0" applyFont="1" applyBorder="1"/>
    <xf numFmtId="0" fontId="11" fillId="0" borderId="8" xfId="0" applyFont="1" applyBorder="1" applyAlignment="1">
      <alignment horizontal="left" vertical="top" wrapText="1"/>
    </xf>
    <xf numFmtId="0" fontId="9" fillId="0" borderId="4" xfId="0" applyFont="1" applyBorder="1" applyAlignment="1">
      <alignment horizontal="left" vertical="top"/>
    </xf>
    <xf numFmtId="0" fontId="4"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17" fillId="0" borderId="4" xfId="0" applyFont="1" applyBorder="1" applyAlignment="1">
      <alignment horizontal="center" vertical="top" wrapText="1"/>
    </xf>
    <xf numFmtId="2" fontId="7" fillId="0" borderId="4" xfId="0" applyNumberFormat="1" applyFont="1" applyBorder="1" applyAlignment="1">
      <alignment vertical="top"/>
    </xf>
    <xf numFmtId="0" fontId="7" fillId="0" borderId="0" xfId="0" applyFont="1" applyAlignment="1">
      <alignment vertical="top" wrapText="1"/>
    </xf>
    <xf numFmtId="0" fontId="7" fillId="3" borderId="4" xfId="0" applyFont="1" applyFill="1" applyBorder="1" applyAlignment="1">
      <alignment horizontal="center" vertical="top" wrapText="1"/>
    </xf>
    <xf numFmtId="3" fontId="4" fillId="3" borderId="4" xfId="0" applyNumberFormat="1" applyFont="1" applyFill="1" applyBorder="1" applyAlignment="1">
      <alignment vertical="top" wrapText="1"/>
    </xf>
    <xf numFmtId="3" fontId="4" fillId="4" borderId="4" xfId="0" applyNumberFormat="1" applyFont="1" applyFill="1" applyBorder="1" applyAlignment="1">
      <alignment vertical="top" wrapText="1"/>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tabSelected="1" topLeftCell="A22" zoomScaleNormal="100" workbookViewId="0">
      <pane ySplit="1" topLeftCell="A35" activePane="bottomLeft" state="frozen"/>
      <selection activeCell="A22" sqref="A22"/>
      <selection pane="bottomLeft" activeCell="D47" sqref="D47"/>
    </sheetView>
  </sheetViews>
  <sheetFormatPr defaultRowHeight="12" x14ac:dyDescent="0.2"/>
  <cols>
    <col min="1" max="1" width="7.28515625" style="1" customWidth="1"/>
    <col min="2" max="2" width="42.7109375" style="2" customWidth="1"/>
    <col min="3" max="3" width="47.855468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40" customWidth="1"/>
    <col min="24" max="24" width="14.85546875" style="4" customWidth="1"/>
    <col min="25" max="25" width="20.85546875" style="4" customWidth="1"/>
    <col min="26" max="26" width="17.85546875" style="52" customWidth="1"/>
    <col min="27" max="27" width="15.5703125" style="52" customWidth="1"/>
    <col min="28" max="28" width="17.5703125" style="52" customWidth="1"/>
    <col min="29"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x14ac:dyDescent="0.2">
      <c r="G1" s="3" t="s">
        <v>0</v>
      </c>
    </row>
    <row r="2" spans="1:11" hidden="1" x14ac:dyDescent="0.2">
      <c r="F2" s="2" t="s">
        <v>1</v>
      </c>
    </row>
    <row r="3" spans="1:11" hidden="1" x14ac:dyDescent="0.2">
      <c r="F3" s="2" t="s">
        <v>2</v>
      </c>
    </row>
    <row r="4" spans="1:11" hidden="1" x14ac:dyDescent="0.2">
      <c r="G4" s="3" t="s">
        <v>3</v>
      </c>
    </row>
    <row r="5" spans="1:11" hidden="1" x14ac:dyDescent="0.2"/>
    <row r="6" spans="1:11" hidden="1" x14ac:dyDescent="0.2"/>
    <row r="7" spans="1:11" hidden="1" x14ac:dyDescent="0.2">
      <c r="A7" s="1">
        <v>2024</v>
      </c>
      <c r="D7" s="5"/>
      <c r="E7" s="5"/>
      <c r="F7" s="6" t="s">
        <v>0</v>
      </c>
      <c r="G7" s="7"/>
      <c r="H7" s="8"/>
      <c r="I7" s="8"/>
      <c r="J7" s="8"/>
      <c r="K7" s="8"/>
    </row>
    <row r="8" spans="1:11" hidden="1" x14ac:dyDescent="0.2">
      <c r="D8" s="5"/>
      <c r="E8" s="5"/>
      <c r="F8" s="6" t="s">
        <v>4</v>
      </c>
      <c r="G8" s="7"/>
      <c r="H8" s="8"/>
      <c r="I8" s="8"/>
      <c r="J8" s="8"/>
      <c r="K8" s="8"/>
    </row>
    <row r="9" spans="1:11" hidden="1" x14ac:dyDescent="0.2">
      <c r="D9" s="5"/>
      <c r="E9" s="5" t="s">
        <v>5</v>
      </c>
      <c r="F9" s="6"/>
      <c r="G9" s="7"/>
      <c r="H9" s="8"/>
      <c r="I9" s="8"/>
      <c r="J9" s="8"/>
      <c r="K9" s="8"/>
    </row>
    <row r="10" spans="1:11" hidden="1" x14ac:dyDescent="0.2">
      <c r="D10" s="5"/>
      <c r="E10" s="5"/>
      <c r="F10" s="6"/>
      <c r="G10" s="7" t="s">
        <v>6</v>
      </c>
      <c r="H10" s="8"/>
      <c r="I10" s="8"/>
      <c r="J10" s="8"/>
      <c r="K10" s="8"/>
    </row>
    <row r="11" spans="1:11" hidden="1" x14ac:dyDescent="0.2">
      <c r="B11" s="9" t="s">
        <v>7</v>
      </c>
      <c r="C11" s="9" t="s">
        <v>7</v>
      </c>
      <c r="D11" s="5"/>
      <c r="E11" s="5"/>
      <c r="F11" s="6"/>
      <c r="G11" s="7"/>
      <c r="H11" s="8"/>
      <c r="I11" s="8"/>
      <c r="J11" s="8"/>
      <c r="K11" s="8"/>
    </row>
    <row r="12" spans="1:11" hidden="1" x14ac:dyDescent="0.2">
      <c r="D12" s="5"/>
      <c r="E12" s="5"/>
      <c r="F12" s="6"/>
      <c r="G12" s="7"/>
      <c r="H12" s="8"/>
      <c r="I12" s="8"/>
      <c r="J12" s="8"/>
      <c r="K12" s="8"/>
    </row>
    <row r="13" spans="1:11" hidden="1" x14ac:dyDescent="0.2">
      <c r="D13" s="5"/>
      <c r="E13" s="5"/>
      <c r="F13" s="6"/>
      <c r="G13" s="7"/>
      <c r="H13" s="8"/>
      <c r="I13" s="8"/>
      <c r="J13" s="8"/>
      <c r="K13" s="8"/>
    </row>
    <row r="14" spans="1:11" hidden="1" x14ac:dyDescent="0.2">
      <c r="A14" s="95"/>
      <c r="B14" s="10" t="s">
        <v>8</v>
      </c>
      <c r="C14" s="10" t="s">
        <v>8</v>
      </c>
      <c r="D14" s="11"/>
      <c r="E14" s="11"/>
      <c r="F14" s="12"/>
      <c r="G14" s="13" t="s">
        <v>9</v>
      </c>
      <c r="H14" s="8"/>
      <c r="I14" s="8"/>
      <c r="J14" s="8" t="s">
        <v>10</v>
      </c>
      <c r="K14" s="14">
        <v>3692</v>
      </c>
    </row>
    <row r="15" spans="1:11" hidden="1" x14ac:dyDescent="0.2">
      <c r="A15" s="15"/>
      <c r="B15" s="16" t="s">
        <v>11</v>
      </c>
      <c r="C15" s="16" t="s">
        <v>11</v>
      </c>
      <c r="D15" s="17" t="s">
        <v>12</v>
      </c>
      <c r="E15" s="18" t="s">
        <v>13</v>
      </c>
      <c r="F15" s="19" t="s">
        <v>14</v>
      </c>
      <c r="G15" s="20" t="s">
        <v>15</v>
      </c>
      <c r="H15" s="8"/>
      <c r="I15" s="8"/>
      <c r="J15" s="8"/>
      <c r="K15" s="8"/>
    </row>
    <row r="16" spans="1:11" hidden="1" x14ac:dyDescent="0.2">
      <c r="A16" s="15">
        <v>1</v>
      </c>
      <c r="B16" s="16" t="s">
        <v>16</v>
      </c>
      <c r="C16" s="16" t="s">
        <v>16</v>
      </c>
      <c r="D16" s="18" t="s">
        <v>17</v>
      </c>
      <c r="E16" s="18">
        <v>20</v>
      </c>
      <c r="F16" s="19">
        <v>1000</v>
      </c>
      <c r="G16" s="20">
        <f>E16*F16/1000</f>
        <v>20</v>
      </c>
      <c r="H16" s="8"/>
      <c r="I16" s="8"/>
      <c r="J16" s="8"/>
      <c r="K16" s="8"/>
    </row>
    <row r="17" spans="1:28" hidden="1" x14ac:dyDescent="0.2">
      <c r="A17" s="15">
        <v>2</v>
      </c>
      <c r="B17" s="16" t="s">
        <v>18</v>
      </c>
      <c r="C17" s="16" t="s">
        <v>18</v>
      </c>
      <c r="D17" s="18" t="s">
        <v>17</v>
      </c>
      <c r="E17" s="18">
        <v>446</v>
      </c>
      <c r="F17" s="19">
        <v>1000</v>
      </c>
      <c r="G17" s="20">
        <f>E17*F17/1000</f>
        <v>446</v>
      </c>
      <c r="H17" s="8"/>
      <c r="I17" s="8"/>
      <c r="J17" s="8"/>
      <c r="K17" s="8"/>
    </row>
    <row r="18" spans="1:28" hidden="1" x14ac:dyDescent="0.2">
      <c r="A18" s="15">
        <v>3</v>
      </c>
      <c r="B18" s="21" t="s">
        <v>19</v>
      </c>
      <c r="C18" s="21" t="s">
        <v>19</v>
      </c>
      <c r="D18" s="18" t="s">
        <v>17</v>
      </c>
      <c r="E18" s="18">
        <v>6700</v>
      </c>
      <c r="F18" s="19">
        <v>1000</v>
      </c>
      <c r="G18" s="20">
        <f>E18*F18/1000</f>
        <v>6700</v>
      </c>
      <c r="H18" s="8" t="s">
        <v>20</v>
      </c>
      <c r="I18" s="8"/>
      <c r="J18" s="8"/>
      <c r="K18" s="8"/>
    </row>
    <row r="19" spans="1:28" s="27" customFormat="1" hidden="1" x14ac:dyDescent="0.2">
      <c r="A19" s="96"/>
      <c r="B19" s="22" t="s">
        <v>21</v>
      </c>
      <c r="C19" s="22" t="s">
        <v>21</v>
      </c>
      <c r="D19" s="23"/>
      <c r="E19" s="23">
        <f>SUM(E16:E18)</f>
        <v>7166</v>
      </c>
      <c r="F19" s="24"/>
      <c r="G19" s="25">
        <f>SUM(G15:G18)</f>
        <v>7166</v>
      </c>
      <c r="H19" s="26"/>
      <c r="I19" s="26"/>
      <c r="J19" s="26"/>
      <c r="K19" s="26"/>
      <c r="W19" s="41"/>
      <c r="Z19" s="100"/>
      <c r="AA19" s="100"/>
      <c r="AB19" s="100"/>
    </row>
    <row r="20" spans="1:28" s="27" customFormat="1" hidden="1" x14ac:dyDescent="0.2">
      <c r="A20" s="97"/>
      <c r="B20" s="9"/>
      <c r="C20" s="9"/>
      <c r="D20" s="28"/>
      <c r="E20" s="28"/>
      <c r="F20" s="29"/>
      <c r="G20" s="30"/>
      <c r="H20" s="26"/>
      <c r="I20" s="26"/>
      <c r="J20" s="26"/>
      <c r="K20" s="26"/>
      <c r="W20" s="41"/>
      <c r="Z20" s="100"/>
      <c r="AA20" s="100"/>
      <c r="AB20" s="100"/>
    </row>
    <row r="21" spans="1:28" hidden="1" x14ac:dyDescent="0.2">
      <c r="G21" s="2"/>
    </row>
    <row r="22" spans="1:28" ht="60" x14ac:dyDescent="0.2">
      <c r="A22" s="31" t="s">
        <v>22</v>
      </c>
      <c r="B22" s="32" t="s">
        <v>45</v>
      </c>
      <c r="C22" s="32" t="s">
        <v>63</v>
      </c>
      <c r="D22" s="33" t="s">
        <v>46</v>
      </c>
      <c r="E22" s="33" t="s">
        <v>47</v>
      </c>
      <c r="F22" s="34" t="s">
        <v>23</v>
      </c>
      <c r="G22" s="35" t="s">
        <v>24</v>
      </c>
      <c r="H22" s="36"/>
      <c r="I22" s="36"/>
      <c r="J22" s="36"/>
      <c r="K22" s="36"/>
      <c r="L22" s="36"/>
      <c r="M22" s="36"/>
      <c r="N22" s="36"/>
      <c r="O22" s="36"/>
      <c r="P22" s="36"/>
      <c r="Q22" s="36"/>
      <c r="R22" s="36"/>
      <c r="S22" s="36"/>
      <c r="T22" s="36"/>
      <c r="U22" s="36"/>
      <c r="V22" s="36"/>
      <c r="W22" s="42" t="s">
        <v>48</v>
      </c>
      <c r="X22" s="31" t="s">
        <v>65</v>
      </c>
      <c r="Y22" s="31" t="s">
        <v>66</v>
      </c>
      <c r="Z22" s="101" t="s">
        <v>120</v>
      </c>
      <c r="AA22" s="101" t="s">
        <v>121</v>
      </c>
      <c r="AB22" s="101" t="s">
        <v>122</v>
      </c>
    </row>
    <row r="23" spans="1:28" ht="86.25" customHeight="1" x14ac:dyDescent="0.2">
      <c r="A23" s="15">
        <v>1</v>
      </c>
      <c r="B23" s="58" t="s">
        <v>25</v>
      </c>
      <c r="C23" s="59" t="s">
        <v>49</v>
      </c>
      <c r="D23" s="60" t="s">
        <v>74</v>
      </c>
      <c r="E23" s="61">
        <v>2</v>
      </c>
      <c r="F23" s="37">
        <v>47390</v>
      </c>
      <c r="G23" s="44">
        <f t="shared" ref="G23:G36" si="0">E23*F23</f>
        <v>94780</v>
      </c>
      <c r="W23" s="43" t="s">
        <v>99</v>
      </c>
      <c r="X23" s="39" t="s">
        <v>64</v>
      </c>
      <c r="Y23" s="15" t="s">
        <v>67</v>
      </c>
      <c r="Z23" s="88"/>
      <c r="AA23" s="88"/>
      <c r="AB23" s="88"/>
    </row>
    <row r="24" spans="1:28" ht="132" x14ac:dyDescent="0.2">
      <c r="A24" s="15">
        <v>2</v>
      </c>
      <c r="B24" s="45" t="s">
        <v>98</v>
      </c>
      <c r="C24" s="46" t="s">
        <v>51</v>
      </c>
      <c r="D24" s="62" t="s">
        <v>26</v>
      </c>
      <c r="E24" s="61">
        <v>11</v>
      </c>
      <c r="F24" s="37">
        <v>140000</v>
      </c>
      <c r="G24" s="44">
        <f t="shared" si="0"/>
        <v>1540000</v>
      </c>
      <c r="W24" s="43" t="s">
        <v>100</v>
      </c>
      <c r="X24" s="39" t="s">
        <v>64</v>
      </c>
      <c r="Y24" s="15" t="s">
        <v>67</v>
      </c>
      <c r="Z24" s="88"/>
      <c r="AA24" s="88"/>
      <c r="AB24" s="102">
        <v>140000</v>
      </c>
    </row>
    <row r="25" spans="1:28" ht="79.5" customHeight="1" x14ac:dyDescent="0.2">
      <c r="A25" s="15">
        <v>3</v>
      </c>
      <c r="B25" s="63" t="s">
        <v>27</v>
      </c>
      <c r="C25" s="64" t="s">
        <v>52</v>
      </c>
      <c r="D25" s="61" t="s">
        <v>53</v>
      </c>
      <c r="E25" s="61">
        <v>30</v>
      </c>
      <c r="F25" s="63">
        <v>2480</v>
      </c>
      <c r="G25" s="44">
        <f t="shared" si="0"/>
        <v>74400</v>
      </c>
      <c r="W25" s="43" t="s">
        <v>77</v>
      </c>
      <c r="X25" s="39" t="s">
        <v>64</v>
      </c>
      <c r="Y25" s="15" t="s">
        <v>67</v>
      </c>
      <c r="Z25" s="88"/>
      <c r="AA25" s="88"/>
      <c r="AB25" s="88"/>
    </row>
    <row r="26" spans="1:28" ht="60" x14ac:dyDescent="0.2">
      <c r="A26" s="15">
        <v>4</v>
      </c>
      <c r="B26" s="58" t="s">
        <v>28</v>
      </c>
      <c r="C26" s="59" t="s">
        <v>54</v>
      </c>
      <c r="D26" s="60" t="s">
        <v>29</v>
      </c>
      <c r="E26" s="61">
        <v>1</v>
      </c>
      <c r="F26" s="37">
        <v>6469</v>
      </c>
      <c r="G26" s="44">
        <f t="shared" si="0"/>
        <v>6469</v>
      </c>
      <c r="W26" s="65" t="s">
        <v>107</v>
      </c>
      <c r="X26" s="39" t="s">
        <v>64</v>
      </c>
      <c r="Y26" s="15" t="s">
        <v>67</v>
      </c>
      <c r="Z26" s="88"/>
      <c r="AA26" s="102">
        <v>3807</v>
      </c>
      <c r="AB26" s="88"/>
    </row>
    <row r="27" spans="1:28" ht="83.25" customHeight="1" x14ac:dyDescent="0.2">
      <c r="A27" s="15">
        <v>5</v>
      </c>
      <c r="B27" s="58" t="s">
        <v>30</v>
      </c>
      <c r="C27" s="59" t="s">
        <v>55</v>
      </c>
      <c r="D27" s="60" t="s">
        <v>29</v>
      </c>
      <c r="E27" s="61">
        <v>1</v>
      </c>
      <c r="F27" s="37">
        <v>3595</v>
      </c>
      <c r="G27" s="44">
        <f t="shared" si="0"/>
        <v>3595</v>
      </c>
      <c r="W27" s="65" t="s">
        <v>107</v>
      </c>
      <c r="X27" s="39" t="s">
        <v>64</v>
      </c>
      <c r="Y27" s="15" t="s">
        <v>67</v>
      </c>
      <c r="Z27" s="88"/>
      <c r="AA27" s="102">
        <v>1964</v>
      </c>
      <c r="AB27" s="88"/>
    </row>
    <row r="28" spans="1:28" ht="48" x14ac:dyDescent="0.2">
      <c r="A28" s="15">
        <v>6</v>
      </c>
      <c r="B28" s="45" t="s">
        <v>31</v>
      </c>
      <c r="C28" s="46" t="s">
        <v>56</v>
      </c>
      <c r="D28" s="66" t="s">
        <v>74</v>
      </c>
      <c r="E28" s="66">
        <v>1</v>
      </c>
      <c r="F28" s="37">
        <v>224570</v>
      </c>
      <c r="G28" s="44">
        <f t="shared" si="0"/>
        <v>224570</v>
      </c>
      <c r="W28" s="65" t="s">
        <v>108</v>
      </c>
      <c r="X28" s="39" t="s">
        <v>64</v>
      </c>
      <c r="Y28" s="15" t="s">
        <v>67</v>
      </c>
      <c r="Z28" s="88"/>
      <c r="AA28" s="88"/>
      <c r="AB28" s="88"/>
    </row>
    <row r="29" spans="1:28" ht="48" x14ac:dyDescent="0.2">
      <c r="A29" s="15">
        <v>7</v>
      </c>
      <c r="B29" s="58" t="s">
        <v>32</v>
      </c>
      <c r="C29" s="59" t="s">
        <v>57</v>
      </c>
      <c r="D29" s="60" t="s">
        <v>86</v>
      </c>
      <c r="E29" s="60">
        <v>6</v>
      </c>
      <c r="F29" s="37">
        <v>12230</v>
      </c>
      <c r="G29" s="44">
        <f t="shared" si="0"/>
        <v>73380</v>
      </c>
      <c r="I29" s="67">
        <v>170</v>
      </c>
      <c r="J29" s="68" t="s">
        <v>32</v>
      </c>
      <c r="K29" s="69" t="s">
        <v>33</v>
      </c>
      <c r="L29" s="69">
        <v>8</v>
      </c>
      <c r="M29" s="70">
        <v>12230</v>
      </c>
      <c r="N29" s="47">
        <f t="shared" ref="N29" si="1">L29*M29/1000</f>
        <v>97.84</v>
      </c>
      <c r="P29" s="4">
        <f t="shared" ref="P29" si="2">L29-E29</f>
        <v>2</v>
      </c>
      <c r="Q29" s="4">
        <f t="shared" ref="Q29" si="3">P29*M29/1000</f>
        <v>24.46</v>
      </c>
      <c r="W29" s="43" t="s">
        <v>109</v>
      </c>
      <c r="X29" s="39" t="s">
        <v>64</v>
      </c>
      <c r="Y29" s="15" t="s">
        <v>67</v>
      </c>
      <c r="Z29" s="88"/>
      <c r="AA29" s="88"/>
      <c r="AB29" s="88"/>
    </row>
    <row r="30" spans="1:28" ht="84" x14ac:dyDescent="0.2">
      <c r="A30" s="15">
        <v>8</v>
      </c>
      <c r="B30" s="45" t="s">
        <v>34</v>
      </c>
      <c r="C30" s="46" t="s">
        <v>58</v>
      </c>
      <c r="D30" s="38" t="s">
        <v>88</v>
      </c>
      <c r="E30" s="61">
        <v>1</v>
      </c>
      <c r="F30" s="37">
        <v>50000</v>
      </c>
      <c r="G30" s="44">
        <f t="shared" si="0"/>
        <v>50000</v>
      </c>
      <c r="W30" s="65" t="s">
        <v>75</v>
      </c>
      <c r="X30" s="39" t="s">
        <v>64</v>
      </c>
      <c r="Y30" s="15" t="s">
        <v>67</v>
      </c>
      <c r="Z30" s="88"/>
      <c r="AA30" s="88"/>
      <c r="AB30" s="88"/>
    </row>
    <row r="31" spans="1:28" ht="84" x14ac:dyDescent="0.2">
      <c r="A31" s="15">
        <v>9</v>
      </c>
      <c r="B31" s="45" t="s">
        <v>35</v>
      </c>
      <c r="C31" s="46" t="s">
        <v>59</v>
      </c>
      <c r="D31" s="38" t="s">
        <v>87</v>
      </c>
      <c r="E31" s="61">
        <v>1</v>
      </c>
      <c r="F31" s="37">
        <v>6078</v>
      </c>
      <c r="G31" s="44">
        <f t="shared" si="0"/>
        <v>6078</v>
      </c>
      <c r="W31" s="65" t="s">
        <v>76</v>
      </c>
      <c r="X31" s="39" t="s">
        <v>64</v>
      </c>
      <c r="Y31" s="15" t="s">
        <v>67</v>
      </c>
      <c r="Z31" s="88"/>
      <c r="AA31" s="102">
        <v>3977</v>
      </c>
      <c r="AB31" s="88"/>
    </row>
    <row r="32" spans="1:28" ht="108" x14ac:dyDescent="0.2">
      <c r="A32" s="15">
        <v>10</v>
      </c>
      <c r="B32" s="45" t="s">
        <v>36</v>
      </c>
      <c r="C32" s="46" t="s">
        <v>60</v>
      </c>
      <c r="D32" s="38" t="s">
        <v>89</v>
      </c>
      <c r="E32" s="61">
        <v>1</v>
      </c>
      <c r="F32" s="37">
        <v>91000</v>
      </c>
      <c r="G32" s="44">
        <f t="shared" si="0"/>
        <v>91000</v>
      </c>
      <c r="W32" s="65" t="s">
        <v>79</v>
      </c>
      <c r="X32" s="39" t="s">
        <v>64</v>
      </c>
      <c r="Y32" s="15" t="s">
        <v>67</v>
      </c>
      <c r="Z32" s="88"/>
      <c r="AA32" s="102">
        <v>59136</v>
      </c>
      <c r="AB32" s="88"/>
    </row>
    <row r="33" spans="1:28" ht="180" x14ac:dyDescent="0.2">
      <c r="A33" s="15">
        <v>11</v>
      </c>
      <c r="B33" s="71" t="s">
        <v>50</v>
      </c>
      <c r="C33" s="72" t="s">
        <v>73</v>
      </c>
      <c r="D33" s="38" t="s">
        <v>89</v>
      </c>
      <c r="E33" s="61">
        <v>2</v>
      </c>
      <c r="F33" s="37">
        <v>51000</v>
      </c>
      <c r="G33" s="44">
        <f t="shared" si="0"/>
        <v>102000</v>
      </c>
      <c r="W33" s="43" t="s">
        <v>78</v>
      </c>
      <c r="X33" s="39" t="s">
        <v>64</v>
      </c>
      <c r="Y33" s="15" t="s">
        <v>67</v>
      </c>
      <c r="Z33" s="88"/>
      <c r="AA33" s="88"/>
      <c r="AB33" s="88"/>
    </row>
    <row r="34" spans="1:28" ht="120" x14ac:dyDescent="0.2">
      <c r="A34" s="15">
        <v>12</v>
      </c>
      <c r="B34" s="45" t="s">
        <v>37</v>
      </c>
      <c r="C34" s="46" t="s">
        <v>61</v>
      </c>
      <c r="D34" s="38" t="s">
        <v>89</v>
      </c>
      <c r="E34" s="61">
        <v>0.25</v>
      </c>
      <c r="F34" s="37">
        <v>40912</v>
      </c>
      <c r="G34" s="44">
        <f t="shared" si="0"/>
        <v>10228</v>
      </c>
      <c r="W34" s="65" t="s">
        <v>94</v>
      </c>
      <c r="X34" s="39" t="s">
        <v>64</v>
      </c>
      <c r="Y34" s="15" t="s">
        <v>67</v>
      </c>
      <c r="Z34" s="88"/>
      <c r="AA34" s="102">
        <v>34140</v>
      </c>
      <c r="AB34" s="88"/>
    </row>
    <row r="35" spans="1:28" ht="96" x14ac:dyDescent="0.2">
      <c r="A35" s="15">
        <v>13</v>
      </c>
      <c r="B35" s="45" t="s">
        <v>38</v>
      </c>
      <c r="C35" s="46" t="s">
        <v>62</v>
      </c>
      <c r="D35" s="38" t="s">
        <v>89</v>
      </c>
      <c r="E35" s="61">
        <v>1.5</v>
      </c>
      <c r="F35" s="37">
        <v>27960</v>
      </c>
      <c r="G35" s="44">
        <f t="shared" si="0"/>
        <v>41940</v>
      </c>
      <c r="W35" s="65" t="s">
        <v>110</v>
      </c>
      <c r="X35" s="39" t="s">
        <v>64</v>
      </c>
      <c r="Y35" s="15" t="s">
        <v>67</v>
      </c>
      <c r="Z35" s="88"/>
      <c r="AA35" s="103">
        <v>39190</v>
      </c>
      <c r="AB35" s="88"/>
    </row>
    <row r="36" spans="1:28" ht="27.75" customHeight="1" x14ac:dyDescent="0.2">
      <c r="A36" s="15">
        <v>14</v>
      </c>
      <c r="B36" s="58" t="s">
        <v>96</v>
      </c>
      <c r="C36" s="59" t="s">
        <v>97</v>
      </c>
      <c r="D36" s="60" t="s">
        <v>74</v>
      </c>
      <c r="E36" s="61">
        <v>120</v>
      </c>
      <c r="F36" s="37">
        <v>47.65</v>
      </c>
      <c r="G36" s="44">
        <f t="shared" si="0"/>
        <v>5718</v>
      </c>
      <c r="W36" s="43" t="s">
        <v>111</v>
      </c>
      <c r="X36" s="39" t="s">
        <v>64</v>
      </c>
      <c r="Y36" s="15" t="s">
        <v>67</v>
      </c>
      <c r="Z36" s="88"/>
      <c r="AA36" s="88"/>
      <c r="AB36" s="88"/>
    </row>
    <row r="37" spans="1:28" ht="36" x14ac:dyDescent="0.2">
      <c r="A37" s="15">
        <v>15</v>
      </c>
      <c r="B37" s="93" t="s">
        <v>39</v>
      </c>
      <c r="C37" s="74" t="s">
        <v>39</v>
      </c>
      <c r="D37" s="75" t="s">
        <v>74</v>
      </c>
      <c r="E37" s="75">
        <v>4</v>
      </c>
      <c r="F37" s="76">
        <v>61.8</v>
      </c>
      <c r="G37" s="44">
        <f t="shared" ref="G37:G42" si="4">E37*F37</f>
        <v>247.2</v>
      </c>
      <c r="W37" s="77" t="s">
        <v>80</v>
      </c>
      <c r="X37" s="39" t="s">
        <v>64</v>
      </c>
      <c r="Y37" s="15" t="s">
        <v>67</v>
      </c>
      <c r="Z37" s="88"/>
      <c r="AA37" s="88"/>
      <c r="AB37" s="88"/>
    </row>
    <row r="38" spans="1:28" ht="301.5" customHeight="1" x14ac:dyDescent="0.2">
      <c r="A38" s="15">
        <v>16</v>
      </c>
      <c r="B38" s="73" t="s">
        <v>40</v>
      </c>
      <c r="C38" s="78" t="s">
        <v>68</v>
      </c>
      <c r="D38" s="38" t="s">
        <v>90</v>
      </c>
      <c r="E38" s="61">
        <v>2</v>
      </c>
      <c r="F38" s="37">
        <v>7017</v>
      </c>
      <c r="G38" s="44">
        <f t="shared" si="4"/>
        <v>14034</v>
      </c>
      <c r="W38" s="43" t="s">
        <v>112</v>
      </c>
      <c r="X38" s="39" t="s">
        <v>64</v>
      </c>
      <c r="Y38" s="15" t="s">
        <v>67</v>
      </c>
      <c r="Z38" s="88"/>
      <c r="AA38" s="102">
        <v>5855</v>
      </c>
      <c r="AB38" s="88"/>
    </row>
    <row r="39" spans="1:28" ht="312.75" customHeight="1" x14ac:dyDescent="0.2">
      <c r="A39" s="15">
        <v>17</v>
      </c>
      <c r="B39" s="73" t="s">
        <v>41</v>
      </c>
      <c r="C39" s="78" t="s">
        <v>69</v>
      </c>
      <c r="D39" s="38" t="s">
        <v>90</v>
      </c>
      <c r="E39" s="61">
        <v>1</v>
      </c>
      <c r="F39" s="37">
        <v>6398</v>
      </c>
      <c r="G39" s="44">
        <f t="shared" si="4"/>
        <v>6398</v>
      </c>
      <c r="W39" s="43" t="s">
        <v>113</v>
      </c>
      <c r="X39" s="39" t="s">
        <v>64</v>
      </c>
      <c r="Y39" s="15" t="s">
        <v>67</v>
      </c>
      <c r="Z39" s="88"/>
      <c r="AA39" s="88"/>
      <c r="AB39" s="88"/>
    </row>
    <row r="40" spans="1:28" ht="307.5" customHeight="1" x14ac:dyDescent="0.2">
      <c r="A40" s="15">
        <v>18</v>
      </c>
      <c r="B40" s="73" t="s">
        <v>42</v>
      </c>
      <c r="C40" s="78" t="s">
        <v>70</v>
      </c>
      <c r="D40" s="38" t="s">
        <v>90</v>
      </c>
      <c r="E40" s="61">
        <v>3</v>
      </c>
      <c r="F40" s="37">
        <v>3387</v>
      </c>
      <c r="G40" s="44">
        <f t="shared" si="4"/>
        <v>10161</v>
      </c>
      <c r="W40" s="43" t="s">
        <v>114</v>
      </c>
      <c r="X40" s="39" t="s">
        <v>64</v>
      </c>
      <c r="Y40" s="15" t="s">
        <v>67</v>
      </c>
      <c r="Z40" s="88"/>
      <c r="AA40" s="88"/>
      <c r="AB40" s="88"/>
    </row>
    <row r="41" spans="1:28" ht="230.25" customHeight="1" x14ac:dyDescent="0.2">
      <c r="A41" s="15">
        <v>19</v>
      </c>
      <c r="B41" s="73" t="s">
        <v>43</v>
      </c>
      <c r="C41" s="78" t="s">
        <v>72</v>
      </c>
      <c r="D41" s="38" t="s">
        <v>90</v>
      </c>
      <c r="E41" s="61">
        <v>1</v>
      </c>
      <c r="F41" s="37">
        <v>10600</v>
      </c>
      <c r="G41" s="44">
        <f t="shared" si="4"/>
        <v>10600</v>
      </c>
      <c r="W41" s="43" t="s">
        <v>113</v>
      </c>
      <c r="X41" s="39" t="s">
        <v>64</v>
      </c>
      <c r="Y41" s="15" t="s">
        <v>67</v>
      </c>
      <c r="Z41" s="88"/>
      <c r="AA41" s="102">
        <v>5855</v>
      </c>
      <c r="AB41" s="88"/>
    </row>
    <row r="42" spans="1:28" ht="184.5" customHeight="1" x14ac:dyDescent="0.2">
      <c r="A42" s="15">
        <v>20</v>
      </c>
      <c r="B42" s="94" t="s">
        <v>44</v>
      </c>
      <c r="C42" s="79" t="s">
        <v>71</v>
      </c>
      <c r="D42" s="38" t="s">
        <v>90</v>
      </c>
      <c r="E42" s="61">
        <v>1</v>
      </c>
      <c r="F42" s="37">
        <v>4200</v>
      </c>
      <c r="G42" s="44">
        <f t="shared" si="4"/>
        <v>4200</v>
      </c>
      <c r="W42" s="43" t="s">
        <v>113</v>
      </c>
      <c r="X42" s="39" t="s">
        <v>64</v>
      </c>
      <c r="Y42" s="15" t="s">
        <v>67</v>
      </c>
      <c r="Z42" s="88"/>
      <c r="AA42" s="102">
        <v>2321</v>
      </c>
      <c r="AB42" s="88"/>
    </row>
    <row r="43" spans="1:28" ht="312" x14ac:dyDescent="0.2">
      <c r="A43" s="15">
        <v>21</v>
      </c>
      <c r="B43" s="80" t="s">
        <v>81</v>
      </c>
      <c r="C43" s="81" t="s">
        <v>82</v>
      </c>
      <c r="D43" s="82" t="s">
        <v>91</v>
      </c>
      <c r="E43" s="83">
        <v>1</v>
      </c>
      <c r="F43" s="84">
        <v>3000</v>
      </c>
      <c r="G43" s="50">
        <f t="shared" ref="G43" si="5">E43*F43</f>
        <v>3000</v>
      </c>
      <c r="W43" s="85" t="s">
        <v>107</v>
      </c>
      <c r="X43" s="86" t="s">
        <v>64</v>
      </c>
      <c r="Y43" s="87" t="s">
        <v>67</v>
      </c>
      <c r="Z43" s="88"/>
      <c r="AA43" s="88"/>
      <c r="AB43" s="88"/>
    </row>
    <row r="44" spans="1:28" ht="108" x14ac:dyDescent="0.2">
      <c r="A44" s="15">
        <v>22</v>
      </c>
      <c r="B44" s="45" t="s">
        <v>83</v>
      </c>
      <c r="C44" s="88" t="s">
        <v>84</v>
      </c>
      <c r="D44" s="89" t="s">
        <v>92</v>
      </c>
      <c r="E44" s="90">
        <v>4</v>
      </c>
      <c r="F44" s="39">
        <v>3000</v>
      </c>
      <c r="G44" s="91">
        <v>12000</v>
      </c>
      <c r="H44" s="92"/>
      <c r="I44" s="92"/>
      <c r="J44" s="92"/>
      <c r="K44" s="92"/>
      <c r="L44" s="92"/>
      <c r="M44" s="92"/>
      <c r="N44" s="92"/>
      <c r="O44" s="92"/>
      <c r="P44" s="92"/>
      <c r="Q44" s="92"/>
      <c r="R44" s="92"/>
      <c r="S44" s="92"/>
      <c r="T44" s="92"/>
      <c r="U44" s="92"/>
      <c r="V44" s="92"/>
      <c r="W44" s="43" t="s">
        <v>115</v>
      </c>
      <c r="X44" s="39" t="s">
        <v>64</v>
      </c>
      <c r="Y44" s="15" t="s">
        <v>67</v>
      </c>
      <c r="Z44" s="88"/>
      <c r="AA44" s="88"/>
      <c r="AB44" s="88"/>
    </row>
    <row r="45" spans="1:28" ht="108" x14ac:dyDescent="0.2">
      <c r="A45" s="15">
        <v>23</v>
      </c>
      <c r="B45" s="45" t="s">
        <v>85</v>
      </c>
      <c r="C45" s="88" t="s">
        <v>95</v>
      </c>
      <c r="D45" s="89" t="s">
        <v>93</v>
      </c>
      <c r="E45" s="90">
        <v>4</v>
      </c>
      <c r="F45" s="39">
        <v>10000</v>
      </c>
      <c r="G45" s="91">
        <v>40000</v>
      </c>
      <c r="H45" s="92"/>
      <c r="I45" s="92"/>
      <c r="J45" s="92"/>
      <c r="K45" s="92"/>
      <c r="L45" s="92"/>
      <c r="M45" s="92"/>
      <c r="N45" s="92"/>
      <c r="O45" s="92"/>
      <c r="P45" s="92"/>
      <c r="Q45" s="92"/>
      <c r="R45" s="92"/>
      <c r="S45" s="92"/>
      <c r="T45" s="92"/>
      <c r="U45" s="92"/>
      <c r="V45" s="92"/>
      <c r="W45" s="43" t="s">
        <v>116</v>
      </c>
      <c r="X45" s="39" t="s">
        <v>64</v>
      </c>
      <c r="Y45" s="15" t="s">
        <v>67</v>
      </c>
      <c r="Z45" s="88"/>
      <c r="AA45" s="88"/>
      <c r="AB45" s="88"/>
    </row>
    <row r="46" spans="1:28" ht="288" x14ac:dyDescent="0.2">
      <c r="A46" s="15">
        <v>24</v>
      </c>
      <c r="B46" s="45" t="s">
        <v>101</v>
      </c>
      <c r="C46" s="88" t="s">
        <v>102</v>
      </c>
      <c r="D46" s="89" t="s">
        <v>103</v>
      </c>
      <c r="E46" s="98">
        <v>2</v>
      </c>
      <c r="F46" s="39">
        <v>361878</v>
      </c>
      <c r="G46" s="91">
        <v>723756</v>
      </c>
      <c r="H46" s="92"/>
      <c r="I46" s="92"/>
      <c r="J46" s="92"/>
      <c r="K46" s="92"/>
      <c r="L46" s="92"/>
      <c r="M46" s="92"/>
      <c r="N46" s="92"/>
      <c r="O46" s="92"/>
      <c r="P46" s="92"/>
      <c r="Q46" s="92"/>
      <c r="R46" s="92"/>
      <c r="S46" s="92"/>
      <c r="T46" s="92"/>
      <c r="U46" s="92"/>
      <c r="V46" s="92"/>
      <c r="W46" s="43" t="s">
        <v>117</v>
      </c>
      <c r="X46" s="39" t="s">
        <v>64</v>
      </c>
      <c r="Y46" s="15" t="s">
        <v>67</v>
      </c>
      <c r="Z46" s="102">
        <v>361878</v>
      </c>
      <c r="AA46" s="88"/>
      <c r="AB46" s="88"/>
    </row>
    <row r="47" spans="1:28" ht="228" x14ac:dyDescent="0.2">
      <c r="A47" s="15">
        <v>25</v>
      </c>
      <c r="B47" s="45" t="s">
        <v>104</v>
      </c>
      <c r="C47" s="88" t="s">
        <v>105</v>
      </c>
      <c r="D47" s="89" t="s">
        <v>106</v>
      </c>
      <c r="E47" s="98">
        <v>2</v>
      </c>
      <c r="F47" s="39">
        <v>44645</v>
      </c>
      <c r="G47" s="99">
        <v>89290</v>
      </c>
      <c r="H47" s="92"/>
      <c r="I47" s="92"/>
      <c r="J47" s="92"/>
      <c r="K47" s="92"/>
      <c r="L47" s="92"/>
      <c r="M47" s="92"/>
      <c r="N47" s="92"/>
      <c r="O47" s="92"/>
      <c r="P47" s="92"/>
      <c r="Q47" s="92"/>
      <c r="R47" s="92"/>
      <c r="S47" s="92"/>
      <c r="T47" s="92"/>
      <c r="U47" s="92"/>
      <c r="V47" s="92"/>
      <c r="W47" s="43" t="s">
        <v>117</v>
      </c>
      <c r="X47" s="39" t="s">
        <v>64</v>
      </c>
      <c r="Y47" s="15" t="s">
        <v>67</v>
      </c>
      <c r="Z47" s="102">
        <v>44645</v>
      </c>
      <c r="AA47" s="88"/>
      <c r="AB47" s="88"/>
    </row>
    <row r="48" spans="1:28" ht="12.75" x14ac:dyDescent="0.2">
      <c r="B48" s="51"/>
      <c r="C48" s="52"/>
      <c r="D48" s="53"/>
      <c r="E48" s="54"/>
      <c r="F48" s="48"/>
      <c r="G48" s="57">
        <f>SUM(G23:G47)</f>
        <v>3237844.2</v>
      </c>
      <c r="H48" s="55"/>
      <c r="I48" s="55"/>
      <c r="J48" s="55"/>
      <c r="K48" s="55"/>
      <c r="L48" s="55"/>
      <c r="M48" s="55"/>
      <c r="N48" s="55"/>
      <c r="O48" s="55"/>
      <c r="P48" s="55"/>
      <c r="Q48" s="55"/>
      <c r="R48" s="55"/>
      <c r="S48" s="55"/>
      <c r="T48" s="55"/>
      <c r="U48" s="55"/>
      <c r="V48" s="55"/>
      <c r="W48" s="56"/>
      <c r="X48" s="48"/>
      <c r="Y48" s="1"/>
    </row>
    <row r="49" spans="3:5" ht="11.25" customHeight="1" x14ac:dyDescent="0.2">
      <c r="C49" s="49" t="s">
        <v>118</v>
      </c>
      <c r="D49" s="48"/>
      <c r="E49" s="49" t="s">
        <v>119</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2024-04-04T08:18:32Z</dcterms:modified>
</cp:coreProperties>
</file>